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345" windowWidth="14805" windowHeight="777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26" i="1" l="1"/>
  <c r="E25" i="1"/>
  <c r="E24" i="1"/>
  <c r="C25" i="1"/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6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6" i="1"/>
  <c r="H23" i="1" l="1"/>
  <c r="C24" i="1"/>
  <c r="G23" i="1" l="1"/>
</calcChain>
</file>

<file path=xl/sharedStrings.xml><?xml version="1.0" encoding="utf-8"?>
<sst xmlns="http://schemas.openxmlformats.org/spreadsheetml/2006/main" count="49" uniqueCount="34">
  <si>
    <t>АЛНАШСКИЙ РАЙОН</t>
  </si>
  <si>
    <t>Ремонт а/д ул. Комсомольская с. Алнаши</t>
  </si>
  <si>
    <t>асфальт</t>
  </si>
  <si>
    <t>Ремонт а/д ул. Садовая с. Алнаши</t>
  </si>
  <si>
    <t>Ремонт а/д  ул. Клубная с. Алнаши</t>
  </si>
  <si>
    <t>Ремонт а/д ул. Дружбы с. Алнаши</t>
  </si>
  <si>
    <t>Ремонт а/д пер. Энергетиков с. Алнаши</t>
  </si>
  <si>
    <t>Ремонт а/д ул. Красильникова с. Алнаши</t>
  </si>
  <si>
    <t>Ремонт а/д ул. Кооперативная с. Алнаши</t>
  </si>
  <si>
    <t xml:space="preserve">Ремонт а/д пр. Вокзальный с. Алнаши </t>
  </si>
  <si>
    <t>Ремонт а/д ул. Аллейная с. Асановский совхоз-техникум</t>
  </si>
  <si>
    <t>Ремонт а/д  ул. Садовая с. Асановский совхоз-техникум</t>
  </si>
  <si>
    <t>Ремонт а/д  ул. Школьная с.Асановский совхоз-техникум</t>
  </si>
  <si>
    <t>Ремонт а/д  ул. Солнечная с. Варзи-Ятчи</t>
  </si>
  <si>
    <t>Ремонт а/д пер. Почтовый с. Варзи-Ятчи</t>
  </si>
  <si>
    <t>Ремонт тротуара по ул. Пушкинская с.Алнаши</t>
  </si>
  <si>
    <t>Ремонт тротуара  по ул. Ленина с.Алнаши</t>
  </si>
  <si>
    <t>№</t>
  </si>
  <si>
    <t>Объект (участок дороги)</t>
  </si>
  <si>
    <t>Протяженность (м)</t>
  </si>
  <si>
    <t>Ширина (м.)</t>
  </si>
  <si>
    <t xml:space="preserve">Будущий вид покрытия </t>
  </si>
  <si>
    <t>Ремонт тротуара по ул. Комсомольская</t>
  </si>
  <si>
    <t>1920 кв.м.</t>
  </si>
  <si>
    <t>брусчатка</t>
  </si>
  <si>
    <t xml:space="preserve">ИТОГО </t>
  </si>
  <si>
    <t>План ремонта дорог и тротуаров на территории Алнашского района на 2022 год за счет субсидий из бюджета УР</t>
  </si>
  <si>
    <t>Сумма с учетом индексов прогнозной инфляци, тыс. руб</t>
  </si>
  <si>
    <t>Сумма по смете, тыс. руб.</t>
  </si>
  <si>
    <t>Площадь, кв.м.</t>
  </si>
  <si>
    <t>Ремонт а/д ул. Ленина с. Алнаши</t>
  </si>
  <si>
    <t>Итого ремонт дорог, м</t>
  </si>
  <si>
    <t xml:space="preserve">Итого ремонт тротуаров в асфальтовом исполнении, м. </t>
  </si>
  <si>
    <t>Итого ремонт тротуаров в брусчатке,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</si>
</sst>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12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5" fillId="3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4" fontId="6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top" wrapText="1"/>
    </xf>
    <xf numFmtId="4" fontId="2" fillId="2" borderId="1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4" fontId="7" fillId="0" borderId="0" xfId="0" applyNumberFormat="1" applyFont="1"/>
    <xf numFmtId="0" fontId="8" fillId="2" borderId="1" xfId="0" applyFont="1" applyFill="1" applyBorder="1" applyAlignment="1">
      <alignment horizontal="left" vertical="top" wrapText="1"/>
    </xf>
    <xf numFmtId="0" fontId="9" fillId="0" borderId="1" xfId="0" applyFont="1" applyBorder="1"/>
    <xf numFmtId="164" fontId="9" fillId="0" borderId="1" xfId="0" applyNumberFormat="1" applyFont="1" applyBorder="1"/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top" wrapText="1"/>
    </xf>
    <xf numFmtId="165" fontId="5" fillId="3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zoomScale="55" zoomScaleNormal="55" workbookViewId="0">
      <selection activeCell="I23" sqref="I23"/>
    </sheetView>
  </sheetViews>
  <sheetFormatPr defaultRowHeight="15" x14ac:dyDescent="0.25"/>
  <cols>
    <col min="2" max="2" width="38" customWidth="1"/>
    <col min="3" max="3" width="12.85546875" customWidth="1"/>
    <col min="4" max="4" width="17.140625" customWidth="1"/>
    <col min="5" max="5" width="25" customWidth="1"/>
    <col min="6" max="6" width="18.5703125" customWidth="1"/>
    <col min="7" max="7" width="38.7109375" customWidth="1"/>
    <col min="8" max="8" width="47.7109375" customWidth="1"/>
    <col min="9" max="9" width="31.140625" customWidth="1"/>
  </cols>
  <sheetData>
    <row r="1" spans="1:8" ht="33" customHeight="1" x14ac:dyDescent="0.35">
      <c r="A1" s="33" t="s">
        <v>26</v>
      </c>
      <c r="B1" s="33"/>
      <c r="C1" s="33"/>
      <c r="D1" s="33"/>
      <c r="E1" s="33"/>
      <c r="F1" s="33"/>
      <c r="G1" s="33"/>
      <c r="H1" s="33"/>
    </row>
    <row r="2" spans="1:8" ht="15" customHeight="1" x14ac:dyDescent="0.25">
      <c r="A2" s="31" t="s">
        <v>17</v>
      </c>
      <c r="B2" s="32" t="s">
        <v>18</v>
      </c>
      <c r="C2" s="32" t="s">
        <v>19</v>
      </c>
      <c r="D2" s="32" t="s">
        <v>20</v>
      </c>
      <c r="E2" s="37" t="s">
        <v>29</v>
      </c>
      <c r="F2" s="32" t="s">
        <v>21</v>
      </c>
      <c r="G2" s="32" t="s">
        <v>28</v>
      </c>
      <c r="H2" s="32" t="s">
        <v>27</v>
      </c>
    </row>
    <row r="3" spans="1:8" ht="15" customHeight="1" x14ac:dyDescent="0.25">
      <c r="A3" s="31"/>
      <c r="B3" s="32"/>
      <c r="C3" s="32"/>
      <c r="D3" s="32"/>
      <c r="E3" s="38"/>
      <c r="F3" s="32"/>
      <c r="G3" s="32"/>
      <c r="H3" s="32"/>
    </row>
    <row r="4" spans="1:8" ht="15" customHeight="1" x14ac:dyDescent="0.25">
      <c r="A4" s="31"/>
      <c r="B4" s="32"/>
      <c r="C4" s="32"/>
      <c r="D4" s="32"/>
      <c r="E4" s="39"/>
      <c r="F4" s="32"/>
      <c r="G4" s="32"/>
      <c r="H4" s="32"/>
    </row>
    <row r="5" spans="1:8" ht="15.75" x14ac:dyDescent="0.25">
      <c r="A5" s="34" t="s">
        <v>0</v>
      </c>
      <c r="B5" s="35"/>
      <c r="C5" s="35"/>
      <c r="D5" s="35"/>
      <c r="E5" s="35"/>
      <c r="F5" s="35"/>
      <c r="G5" s="35"/>
      <c r="H5" s="36"/>
    </row>
    <row r="6" spans="1:8" ht="34.5" customHeight="1" x14ac:dyDescent="0.25">
      <c r="A6" s="1">
        <v>1</v>
      </c>
      <c r="B6" s="21" t="s">
        <v>1</v>
      </c>
      <c r="C6" s="1">
        <v>495</v>
      </c>
      <c r="D6" s="1">
        <v>15.7</v>
      </c>
      <c r="E6" s="1">
        <f>C6*D6</f>
        <v>7771.5</v>
      </c>
      <c r="F6" s="1" t="s">
        <v>2</v>
      </c>
      <c r="G6" s="1">
        <v>9198.8700000000008</v>
      </c>
      <c r="H6" s="23">
        <f>G6*1.0447*1.0167</f>
        <v>9770.5474824662997</v>
      </c>
    </row>
    <row r="7" spans="1:8" ht="34.5" customHeight="1" thickBot="1" x14ac:dyDescent="0.3">
      <c r="A7" s="1">
        <v>2</v>
      </c>
      <c r="B7" s="2" t="s">
        <v>22</v>
      </c>
      <c r="C7" s="13" t="s">
        <v>23</v>
      </c>
      <c r="D7" s="3"/>
      <c r="E7" s="1">
        <v>1920</v>
      </c>
      <c r="F7" s="4" t="s">
        <v>24</v>
      </c>
      <c r="G7" s="5">
        <v>4152.33</v>
      </c>
      <c r="H7" s="24">
        <f t="shared" ref="H7:H22" si="0">G7*1.0447*1.0167</f>
        <v>4410.3827348216992</v>
      </c>
    </row>
    <row r="8" spans="1:8" ht="34.5" customHeight="1" x14ac:dyDescent="0.25">
      <c r="A8" s="1">
        <v>3</v>
      </c>
      <c r="B8" s="21" t="s">
        <v>3</v>
      </c>
      <c r="C8" s="1">
        <v>513</v>
      </c>
      <c r="D8" s="1">
        <v>5</v>
      </c>
      <c r="E8" s="1">
        <f t="shared" ref="E8:E22" si="1">C8*D8</f>
        <v>2565</v>
      </c>
      <c r="F8" s="1" t="s">
        <v>2</v>
      </c>
      <c r="G8" s="1">
        <v>3199.11</v>
      </c>
      <c r="H8" s="23">
        <f t="shared" si="0"/>
        <v>3397.9234576238996</v>
      </c>
    </row>
    <row r="9" spans="1:8" ht="34.5" customHeight="1" thickBot="1" x14ac:dyDescent="0.3">
      <c r="A9" s="1">
        <v>4</v>
      </c>
      <c r="B9" s="2" t="s">
        <v>4</v>
      </c>
      <c r="C9" s="13">
        <v>545</v>
      </c>
      <c r="D9" s="3">
        <v>4</v>
      </c>
      <c r="E9" s="30">
        <f t="shared" si="1"/>
        <v>2180</v>
      </c>
      <c r="F9" s="4" t="s">
        <v>2</v>
      </c>
      <c r="G9" s="5">
        <v>2841.71</v>
      </c>
      <c r="H9" s="24">
        <f t="shared" si="0"/>
        <v>3018.3123020979001</v>
      </c>
    </row>
    <row r="10" spans="1:8" ht="34.5" customHeight="1" x14ac:dyDescent="0.25">
      <c r="A10" s="1">
        <v>5</v>
      </c>
      <c r="B10" s="21" t="s">
        <v>5</v>
      </c>
      <c r="C10" s="1">
        <v>410</v>
      </c>
      <c r="D10" s="1">
        <v>4.5</v>
      </c>
      <c r="E10" s="1">
        <f t="shared" si="1"/>
        <v>1845</v>
      </c>
      <c r="F10" s="1" t="s">
        <v>2</v>
      </c>
      <c r="G10" s="1">
        <v>2405.0300000000002</v>
      </c>
      <c r="H10" s="23">
        <f t="shared" si="0"/>
        <v>2554.4941728447002</v>
      </c>
    </row>
    <row r="11" spans="1:8" ht="34.5" customHeight="1" thickBot="1" x14ac:dyDescent="0.3">
      <c r="A11" s="1">
        <v>6</v>
      </c>
      <c r="B11" s="2" t="s">
        <v>6</v>
      </c>
      <c r="C11" s="13">
        <v>155</v>
      </c>
      <c r="D11" s="3">
        <v>4.5</v>
      </c>
      <c r="E11" s="30">
        <f t="shared" si="1"/>
        <v>697.5</v>
      </c>
      <c r="F11" s="4" t="s">
        <v>2</v>
      </c>
      <c r="G11" s="5">
        <v>881.54</v>
      </c>
      <c r="H11" s="24">
        <f t="shared" si="0"/>
        <v>936.32461679459982</v>
      </c>
    </row>
    <row r="12" spans="1:8" ht="34.5" customHeight="1" x14ac:dyDescent="0.25">
      <c r="A12" s="1">
        <v>7</v>
      </c>
      <c r="B12" s="21" t="s">
        <v>7</v>
      </c>
      <c r="C12" s="1">
        <v>320</v>
      </c>
      <c r="D12" s="1">
        <v>5</v>
      </c>
      <c r="E12" s="1">
        <f t="shared" si="1"/>
        <v>1600</v>
      </c>
      <c r="F12" s="1" t="s">
        <v>2</v>
      </c>
      <c r="G12" s="1">
        <v>2322.6999999999998</v>
      </c>
      <c r="H12" s="23">
        <f t="shared" si="0"/>
        <v>2467.0476523229995</v>
      </c>
    </row>
    <row r="13" spans="1:8" ht="34.5" customHeight="1" thickBot="1" x14ac:dyDescent="0.3">
      <c r="A13" s="1">
        <v>8</v>
      </c>
      <c r="B13" s="6" t="s">
        <v>30</v>
      </c>
      <c r="C13" s="14">
        <v>200</v>
      </c>
      <c r="D13" s="7">
        <v>5</v>
      </c>
      <c r="E13" s="30">
        <f t="shared" si="1"/>
        <v>1000</v>
      </c>
      <c r="F13" s="8" t="s">
        <v>2</v>
      </c>
      <c r="G13" s="9">
        <v>1338.9</v>
      </c>
      <c r="H13" s="24">
        <f t="shared" si="0"/>
        <v>1422.1079354609999</v>
      </c>
    </row>
    <row r="14" spans="1:8" ht="34.5" customHeight="1" x14ac:dyDescent="0.25">
      <c r="A14" s="1">
        <v>9</v>
      </c>
      <c r="B14" s="21" t="s">
        <v>8</v>
      </c>
      <c r="C14" s="1">
        <v>233.5</v>
      </c>
      <c r="D14" s="1">
        <v>4.5</v>
      </c>
      <c r="E14" s="1">
        <f t="shared" si="1"/>
        <v>1050.75</v>
      </c>
      <c r="F14" s="1" t="s">
        <v>2</v>
      </c>
      <c r="G14" s="1">
        <v>1369.76</v>
      </c>
      <c r="H14" s="23">
        <f t="shared" si="0"/>
        <v>1454.8857761423999</v>
      </c>
    </row>
    <row r="15" spans="1:8" ht="34.5" customHeight="1" thickBot="1" x14ac:dyDescent="0.3">
      <c r="A15" s="1">
        <v>10</v>
      </c>
      <c r="B15" s="2" t="s">
        <v>9</v>
      </c>
      <c r="C15" s="15">
        <v>78</v>
      </c>
      <c r="D15" s="3">
        <v>5</v>
      </c>
      <c r="E15" s="30">
        <f t="shared" si="1"/>
        <v>390</v>
      </c>
      <c r="F15" s="4" t="s">
        <v>2</v>
      </c>
      <c r="G15" s="11">
        <v>818.27</v>
      </c>
      <c r="H15" s="24">
        <f t="shared" si="0"/>
        <v>869.12260837229985</v>
      </c>
    </row>
    <row r="16" spans="1:8" ht="34.5" customHeight="1" x14ac:dyDescent="0.25">
      <c r="A16" s="1">
        <v>11</v>
      </c>
      <c r="B16" s="21" t="s">
        <v>10</v>
      </c>
      <c r="C16" s="1">
        <v>390</v>
      </c>
      <c r="D16" s="1">
        <v>5</v>
      </c>
      <c r="E16" s="1">
        <f t="shared" si="1"/>
        <v>1950</v>
      </c>
      <c r="F16" s="1" t="s">
        <v>2</v>
      </c>
      <c r="G16" s="1">
        <v>3712.22</v>
      </c>
      <c r="H16" s="23">
        <f t="shared" si="0"/>
        <v>3942.9214431077994</v>
      </c>
    </row>
    <row r="17" spans="1:9" ht="34.5" customHeight="1" thickBot="1" x14ac:dyDescent="0.3">
      <c r="A17" s="1">
        <v>12</v>
      </c>
      <c r="B17" s="10" t="s">
        <v>11</v>
      </c>
      <c r="C17" s="13">
        <v>420</v>
      </c>
      <c r="D17" s="3">
        <v>5</v>
      </c>
      <c r="E17" s="30">
        <f t="shared" si="1"/>
        <v>2100</v>
      </c>
      <c r="F17" s="3" t="s">
        <v>2</v>
      </c>
      <c r="G17" s="12">
        <v>3993.77</v>
      </c>
      <c r="H17" s="24">
        <f t="shared" si="0"/>
        <v>4241.9687873672992</v>
      </c>
    </row>
    <row r="18" spans="1:9" ht="34.5" customHeight="1" x14ac:dyDescent="0.25">
      <c r="A18" s="1">
        <v>13</v>
      </c>
      <c r="B18" s="21" t="s">
        <v>12</v>
      </c>
      <c r="C18" s="1">
        <v>500</v>
      </c>
      <c r="D18" s="1">
        <v>5</v>
      </c>
      <c r="E18" s="1">
        <f t="shared" si="1"/>
        <v>2500</v>
      </c>
      <c r="F18" s="1" t="s">
        <v>2</v>
      </c>
      <c r="G18" s="1">
        <v>4754.4799999999996</v>
      </c>
      <c r="H18" s="23">
        <f t="shared" si="0"/>
        <v>5049.9542437751988</v>
      </c>
    </row>
    <row r="19" spans="1:9" ht="34.5" customHeight="1" thickBot="1" x14ac:dyDescent="0.3">
      <c r="A19" s="1">
        <v>14</v>
      </c>
      <c r="B19" s="10" t="s">
        <v>13</v>
      </c>
      <c r="C19" s="13">
        <v>220</v>
      </c>
      <c r="D19" s="3">
        <v>5</v>
      </c>
      <c r="E19" s="30">
        <f t="shared" si="1"/>
        <v>1100</v>
      </c>
      <c r="F19" s="3" t="s">
        <v>2</v>
      </c>
      <c r="G19" s="12">
        <v>1489.85</v>
      </c>
      <c r="H19" s="24">
        <f t="shared" si="0"/>
        <v>1582.4389481264996</v>
      </c>
    </row>
    <row r="20" spans="1:9" ht="34.5" customHeight="1" x14ac:dyDescent="0.25">
      <c r="A20" s="1">
        <v>15</v>
      </c>
      <c r="B20" s="21" t="s">
        <v>14</v>
      </c>
      <c r="C20" s="20">
        <v>250</v>
      </c>
      <c r="D20" s="1">
        <v>4.5</v>
      </c>
      <c r="E20" s="1">
        <f t="shared" si="1"/>
        <v>1125</v>
      </c>
      <c r="F20" s="1" t="s">
        <v>2</v>
      </c>
      <c r="G20" s="1">
        <v>1522.73</v>
      </c>
      <c r="H20" s="23">
        <f t="shared" si="0"/>
        <v>1617.3623247176997</v>
      </c>
    </row>
    <row r="21" spans="1:9" ht="34.5" customHeight="1" thickBot="1" x14ac:dyDescent="0.3">
      <c r="A21" s="1">
        <v>16</v>
      </c>
      <c r="B21" s="2" t="s">
        <v>15</v>
      </c>
      <c r="C21" s="13">
        <v>230</v>
      </c>
      <c r="D21" s="3">
        <v>1.2</v>
      </c>
      <c r="E21" s="30">
        <f t="shared" si="1"/>
        <v>276</v>
      </c>
      <c r="F21" s="3" t="s">
        <v>2</v>
      </c>
      <c r="G21" s="12">
        <v>753.19860000000006</v>
      </c>
      <c r="H21" s="24">
        <f t="shared" si="0"/>
        <v>800.007249262914</v>
      </c>
    </row>
    <row r="22" spans="1:9" ht="34.5" customHeight="1" thickBot="1" x14ac:dyDescent="0.3">
      <c r="A22" s="1">
        <v>18</v>
      </c>
      <c r="B22" s="10" t="s">
        <v>16</v>
      </c>
      <c r="C22" s="13">
        <v>1386</v>
      </c>
      <c r="D22" s="3">
        <v>1.2</v>
      </c>
      <c r="E22" s="30">
        <f t="shared" si="1"/>
        <v>1663.2</v>
      </c>
      <c r="F22" s="3" t="s">
        <v>2</v>
      </c>
      <c r="G22" s="12">
        <v>2566.0803999999998</v>
      </c>
      <c r="H22" s="24">
        <f t="shared" si="0"/>
        <v>2725.5532899177956</v>
      </c>
    </row>
    <row r="23" spans="1:9" ht="29.25" customHeight="1" x14ac:dyDescent="0.25">
      <c r="A23" s="1"/>
      <c r="B23" s="28" t="s">
        <v>25</v>
      </c>
      <c r="C23" s="29"/>
      <c r="D23" s="29"/>
      <c r="E23" s="29"/>
      <c r="F23" s="29"/>
      <c r="G23" s="29">
        <f>SUM(G6:G22)</f>
        <v>47320.549000000006</v>
      </c>
      <c r="H23" s="40">
        <f>SUM(H6:H22)</f>
        <v>50261.355025222998</v>
      </c>
      <c r="I23" s="41"/>
    </row>
    <row r="24" spans="1:9" ht="29.25" customHeight="1" x14ac:dyDescent="0.3">
      <c r="B24" s="17" t="s">
        <v>31</v>
      </c>
      <c r="C24" s="19">
        <f>SUM(C8:C20,C6)</f>
        <v>4729.5</v>
      </c>
      <c r="D24" s="19"/>
      <c r="E24" s="19">
        <f t="shared" ref="D24:E24" si="2">SUM(E8:E20,E6)</f>
        <v>27874.75</v>
      </c>
      <c r="F24" s="19"/>
      <c r="G24" s="25"/>
      <c r="H24" s="27"/>
    </row>
    <row r="25" spans="1:9" ht="44.25" customHeight="1" x14ac:dyDescent="0.3">
      <c r="B25" s="22" t="s">
        <v>32</v>
      </c>
      <c r="C25" s="19">
        <f>C22+C21</f>
        <v>1616</v>
      </c>
      <c r="D25" s="19"/>
      <c r="E25" s="19">
        <f t="shared" ref="D25:E25" si="3">E22+E21</f>
        <v>1939.2</v>
      </c>
      <c r="F25" s="19"/>
      <c r="G25" s="25"/>
      <c r="H25" s="27"/>
    </row>
    <row r="26" spans="1:9" ht="37.5" x14ac:dyDescent="0.3">
      <c r="B26" s="17" t="s">
        <v>33</v>
      </c>
      <c r="C26" s="18">
        <v>1920</v>
      </c>
      <c r="D26" s="18"/>
      <c r="E26" s="18">
        <f>E7</f>
        <v>1920</v>
      </c>
      <c r="F26" s="18"/>
      <c r="G26" s="26"/>
      <c r="H26" s="27"/>
    </row>
    <row r="27" spans="1:9" ht="18.75" x14ac:dyDescent="0.3">
      <c r="G27" s="16"/>
    </row>
  </sheetData>
  <mergeCells count="10">
    <mergeCell ref="A1:H1"/>
    <mergeCell ref="A5:H5"/>
    <mergeCell ref="E2:E4"/>
    <mergeCell ref="A2:A4"/>
    <mergeCell ref="B2:B4"/>
    <mergeCell ref="C2:C4"/>
    <mergeCell ref="D2:D4"/>
    <mergeCell ref="F2:F4"/>
    <mergeCell ref="G2:G4"/>
    <mergeCell ref="H2:H4"/>
  </mergeCells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2022-06-24T12:56:01Z</dcterms:modified>
</cp:coreProperties>
</file>