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P:\Бюджетный отдел\БЮДЖЕТ 2021\итоговые поправки по МО за 2021 (бланк СД округа)\Техникумовское\"/>
    </mc:Choice>
  </mc:AlternateContent>
  <xr:revisionPtr revIDLastSave="0" documentId="13_ncr:1_{73D7096D-ABC4-4D28-9049-B12A682752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1" i="2" l="1"/>
  <c r="K101" i="2" s="1"/>
  <c r="L100" i="2"/>
  <c r="K100" i="2" s="1"/>
  <c r="L17" i="2"/>
  <c r="K17" i="2" s="1"/>
  <c r="L16" i="2"/>
  <c r="K16" i="2" s="1"/>
  <c r="L15" i="2"/>
  <c r="K15" i="2" s="1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4" i="2"/>
  <c r="K13" i="2"/>
  <c r="K12" i="2"/>
  <c r="K11" i="2"/>
  <c r="K10" i="2"/>
</calcChain>
</file>

<file path=xl/sharedStrings.xml><?xml version="1.0" encoding="utf-8"?>
<sst xmlns="http://schemas.openxmlformats.org/spreadsheetml/2006/main" count="385" uniqueCount="127">
  <si>
    <t>Единица измерения: руб.</t>
  </si>
  <si>
    <t>Наименование показателя</t>
  </si>
  <si>
    <t>Разд.</t>
  </si>
  <si>
    <t>Ц.ст.</t>
  </si>
  <si>
    <t>Расх.</t>
  </si>
  <si>
    <t/>
  </si>
  <si>
    <t>Первоначальная роспись/план</t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</si>
  <si>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</si>
  <si>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</si>
  <si>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</si>
  <si>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</si>
  <si>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</si>
  <si>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</si>
  <si>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</si>
  <si>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</si>
  <si>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</si>
  <si>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</si>
  <si>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</si>
  <si>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</si>
  <si>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</si>
  <si>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</si>
  <si>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</si>
  <si>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</si>
  <si>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</si>
  <si>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</si>
  <si>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</si>
  <si>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</si>
  <si>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</si>
  <si>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</si>
  <si>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</si>
  <si>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Уплата прочих налогов, сборов</t>
  </si>
  <si>
    <t>852</t>
  </si>
  <si>
    <t xml:space="preserve">      Другие общегосударственные вопросы</t>
  </si>
  <si>
    <t>0113</t>
  </si>
  <si>
    <t xml:space="preserve">        Поощрение по итогам оценки эффективности деятельности</t>
  </si>
  <si>
    <t>9900005580</t>
  </si>
  <si>
    <t xml:space="preserve">        проведение выборов</t>
  </si>
  <si>
    <t>9900060060</t>
  </si>
  <si>
    <t xml:space="preserve">        Выполнение других обязательств муниципального образования</t>
  </si>
  <si>
    <t>9900062710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</si>
  <si>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</si>
  <si>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</si>
  <si>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</si>
  <si>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</si>
  <si>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</si>
  <si>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</si>
  <si>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</si>
  <si>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</si>
  <si>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</si>
  <si>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</si>
  <si>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</si>
  <si>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</si>
  <si>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</si>
  <si>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</si>
  <si>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</si>
  <si>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</si>
  <si>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</si>
  <si>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</si>
  <si>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Мероприятия, напрвленные на организацию охраны общественного порядка на территории района, оказание поддержки гражданам и ихи объединениям участвующим в охране общественного порядка, создание условий для деятельности народных дружин</t>
  </si>
  <si>
    <t>9900007480</t>
  </si>
  <si>
    <t xml:space="preserve">        Мероприятия, напрвленные на организацию охраны общественного порядка на территории района, оказание поддержки гражданам и ихи объединениям участвующим в охране общественного порядка, создание условий для деятельности народных дружин (софинансирование)</t>
  </si>
  <si>
    <t>99000S7480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</si>
  <si>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</si>
  <si>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</si>
  <si>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</si>
  <si>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</si>
  <si>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Расходы за счет средств самообложения граждан</t>
  </si>
  <si>
    <t>9900008220</t>
  </si>
  <si>
    <t xml:space="preserve">        Уличное освещение</t>
  </si>
  <si>
    <t>9900062300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</si>
  <si>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</si>
  <si>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</si>
  <si>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Зимнее содержание дорог общего пользования</t>
  </si>
  <si>
    <t>9900062530</t>
  </si>
  <si>
    <t xml:space="preserve">        Расходы за счет средств самообложения граждан (софинансирование)</t>
  </si>
  <si>
    <t>99000S8220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</si>
  <si>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</si>
  <si>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</si>
  <si>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</si>
  <si>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</si>
  <si>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Реализация проектов инициативного бюджетирования</t>
  </si>
  <si>
    <t>9900008810</t>
  </si>
  <si>
    <t xml:space="preserve">        Прочие мероприятия по благоустройству</t>
  </si>
  <si>
    <t>9900062330</t>
  </si>
  <si>
    <t xml:space="preserve">        Мероприятия по содержанию памятников. обелисков. памятных знаков</t>
  </si>
  <si>
    <t>9900062350</t>
  </si>
  <si>
    <t xml:space="preserve">        Детские площадки</t>
  </si>
  <si>
    <t>9900062360</t>
  </si>
  <si>
    <t xml:space="preserve">        софинансирование мероприятий в рамках реализации проектов по инициативному бюджетированию</t>
  </si>
  <si>
    <t>9900062370</t>
  </si>
  <si>
    <t xml:space="preserve">        Расходы за счет безвозмездных поступлений</t>
  </si>
  <si>
    <t>9900063300</t>
  </si>
  <si>
    <t xml:space="preserve">        Субсидии на формирование современной городской среды (софинансирование)</t>
  </si>
  <si>
    <t>99000S5550</t>
  </si>
  <si>
    <t xml:space="preserve">    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</si>
  <si>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</si>
  <si>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    Субсидии на формирование современной городской среды</t>
  </si>
  <si>
    <t>990F255550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</si>
  <si>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</si>
  <si>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</si>
  <si>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</si>
  <si>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</si>
  <si>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</si>
  <si>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</si>
  <si>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</si>
  <si>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</si>
  <si>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</si>
  <si>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</si>
  <si>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</si>
  <si>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</si>
  <si>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</t>
  </si>
  <si>
    <t>9900061710</t>
  </si>
  <si>
    <t xml:space="preserve">          Иные пенсии, социальные доплаты к пенсиям</t>
  </si>
  <si>
    <t>312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</si>
  <si>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</si>
  <si>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</si>
  <si>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</si>
  <si>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</si>
  <si>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</si>
  <si>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</si>
  <si>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</si>
  <si>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</si>
  <si>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</si>
  <si>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поправки</t>
  </si>
  <si>
    <t>дефицит</t>
  </si>
  <si>
    <t>Предельные ассигнования из бюджета муниципального образования "Техникумовское"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</si>
  <si>
    <t xml:space="preserve">          Приложение 3                                                                                                                                      к решению Совета депутатов МО "Муниципальный округ Алнашский район Удмуртской Республики"    "О внесении изменений в решение "О бюджете МО "Техникумовское" на 2021 год и плановый период 2022 и 2023 годов"                              от            12.2021г.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</si>
</sst>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4" fontId="3" fillId="3" borderId="4" xfId="12" applyNumberFormat="1" applyBorder="1" applyProtection="1">
      <alignment horizontal="right" vertical="top" shrinkToFit="1"/>
    </xf>
    <xf numFmtId="4" fontId="3" fillId="2" borderId="4" xfId="9" applyNumberFormat="1" applyBorder="1" applyProtection="1">
      <alignment horizontal="right" vertical="top" shrinkToFit="1"/>
    </xf>
    <xf numFmtId="0" fontId="1" fillId="0" borderId="3" xfId="2" applyNumberFormat="1" applyBorder="1" applyProtection="1"/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7" fillId="2" borderId="2" xfId="9" applyNumberFormat="1" applyFont="1" applyProtection="1">
      <alignment horizontal="right" vertical="top" shrinkToFit="1"/>
    </xf>
    <xf numFmtId="1" fontId="8" fillId="0" borderId="2" xfId="8" applyNumberFormat="1" applyFont="1" applyProtection="1">
      <alignment horizontal="center" vertical="top" shrinkToFi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 wrapText="1"/>
    </xf>
    <xf numFmtId="0" fontId="3" fillId="0" borderId="4" xfId="11" applyNumberFormat="1" applyBorder="1" applyProtection="1">
      <alignment horizontal="left"/>
    </xf>
    <xf numFmtId="0" fontId="3" fillId="0" borderId="4" xfId="11" applyBorder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T102"/>
  <sheetViews>
    <sheetView showGridLines="0" tabSelected="1" zoomScaleNormal="100" zoomScaleSheetLayoutView="100" workbookViewId="0">
      <pane ySplit="9" topLeftCell="A92" activePane="bottomLeft" state="frozen"/>
      <selection pane="bottomLeft" activeCell="A102" sqref="A102:T102"/>
    </sheetView>
  </sheetViews>
  <sheetFormatPr defaultRowHeight="15" outlineLevelRow="3" x14ac:dyDescent="0.25"/>
  <cols>
    <col min="1" max="1" width="63.28515625" style="1" customWidth="1"/>
    <col min="2" max="2" width="7.7109375" style="1" customWidth="1"/>
    <col min="3" max="3" width="15.7109375" style="1" customWidth="1"/>
    <col min="4" max="4" width="7.7109375" style="1" customWidth="1"/>
    <col min="5" max="9" width="9.140625" style="1" hidden="1"/>
    <col min="10" max="12" width="14.7109375" style="1" customWidth="1"/>
    <col min="13" max="20" width="9.140625" style="1" hidden="1"/>
    <col min="21" max="16384" width="9.140625" style="1"/>
  </cols>
  <sheetData>
    <row r="2" spans="1:20" ht="83.25" customHeight="1" x14ac:dyDescent="0.25">
      <c r="B2" s="15" t="s">
        <v>126</v>
      </c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20" ht="6.75" customHeight="1" x14ac:dyDescent="0.25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"/>
      <c r="N3" s="3"/>
      <c r="O3" s="3"/>
      <c r="P3" s="3"/>
      <c r="Q3" s="3"/>
      <c r="R3" s="3"/>
      <c r="S3" s="3"/>
      <c r="T3" s="3"/>
    </row>
    <row r="4" spans="1:20" ht="15" hidden="1" customHeight="1" x14ac:dyDescent="0.2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"/>
      <c r="N4" s="3"/>
      <c r="O4" s="3"/>
      <c r="P4" s="3"/>
      <c r="Q4" s="3"/>
      <c r="R4" s="3"/>
      <c r="S4" s="3"/>
      <c r="T4" s="3"/>
    </row>
    <row r="5" spans="1:20" ht="56.25" customHeight="1" x14ac:dyDescent="0.25">
      <c r="A5" s="25" t="s">
        <v>125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0" ht="4.5" customHeight="1" x14ac:dyDescent="0.25">
      <c r="A6" s="27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spans="1:20" ht="12.75" customHeight="1" x14ac:dyDescent="0.25">
      <c r="A7" s="29" t="s">
        <v>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</row>
    <row r="8" spans="1:20" ht="38.25" customHeight="1" x14ac:dyDescent="0.25">
      <c r="A8" s="21" t="s">
        <v>1</v>
      </c>
      <c r="B8" s="21" t="s">
        <v>2</v>
      </c>
      <c r="C8" s="21" t="s">
        <v>3</v>
      </c>
      <c r="D8" s="21" t="s">
        <v>4</v>
      </c>
      <c r="E8" s="21" t="s">
        <v>5</v>
      </c>
      <c r="F8" s="21" t="s">
        <v>5</v>
      </c>
      <c r="G8" s="21" t="s">
        <v>5</v>
      </c>
      <c r="H8" s="21" t="s">
        <v>5</v>
      </c>
      <c r="I8" s="21" t="s">
        <v>5</v>
      </c>
      <c r="J8" s="21" t="s">
        <v>6</v>
      </c>
      <c r="K8" s="21" t="s">
        <v>123</v>
      </c>
      <c r="L8" s="21" t="s">
        <v>7</v>
      </c>
      <c r="M8" s="21" t="s">
        <v>5</v>
      </c>
      <c r="N8" s="21" t="s">
        <v>5</v>
      </c>
      <c r="O8" s="21" t="s">
        <v>5</v>
      </c>
      <c r="P8" s="21" t="s">
        <v>5</v>
      </c>
      <c r="Q8" s="21" t="s">
        <v>5</v>
      </c>
      <c r="R8" s="21" t="s">
        <v>5</v>
      </c>
      <c r="S8" s="21" t="s">
        <v>5</v>
      </c>
      <c r="T8" s="21" t="s">
        <v>5</v>
      </c>
    </row>
    <row r="9" spans="1:20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pans="1:20" x14ac:dyDescent="0.25">
      <c r="A10" s="4" t="s">
        <v>8</v>
      </c>
      <c r="B10" s="14" t="s">
        <v>10</v>
      </c>
      <c r="C10" s="14" t="s">
        <v>11</v>
      </c>
      <c r="D10" s="14" t="s">
        <v>9</v>
      </c>
      <c r="E10" s="5"/>
      <c r="F10" s="5"/>
      <c r="G10" s="5"/>
      <c r="H10" s="5"/>
      <c r="I10" s="5"/>
      <c r="J10" s="6">
        <v>1380000</v>
      </c>
      <c r="K10" s="6">
        <f>L10-J10</f>
        <v>453425.30000000005</v>
      </c>
      <c r="L10" s="6">
        <v>1833425.3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1380000</v>
      </c>
    </row>
    <row r="11" spans="1:20" ht="25.5" outlineLevel="1" x14ac:dyDescent="0.25">
      <c r="A11" s="11" t="s">
        <v>12</v>
      </c>
      <c r="B11" s="12" t="s">
        <v>13</v>
      </c>
      <c r="C11" s="12" t="s">
        <v>11</v>
      </c>
      <c r="D11" s="12" t="s">
        <v>9</v>
      </c>
      <c r="E11" s="12"/>
      <c r="F11" s="12"/>
      <c r="G11" s="12"/>
      <c r="H11" s="12"/>
      <c r="I11" s="12"/>
      <c r="J11" s="13">
        <v>604400</v>
      </c>
      <c r="K11" s="13">
        <f t="shared" ref="K11:K74" si="0">L11-J11</f>
        <v>155865.28000000003</v>
      </c>
      <c r="L11" s="13">
        <v>760265.28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604400</v>
      </c>
    </row>
    <row r="12" spans="1:20" outlineLevel="2" x14ac:dyDescent="0.25">
      <c r="A12" s="11" t="s">
        <v>14</v>
      </c>
      <c r="B12" s="12" t="s">
        <v>13</v>
      </c>
      <c r="C12" s="12" t="s">
        <v>15</v>
      </c>
      <c r="D12" s="12" t="s">
        <v>9</v>
      </c>
      <c r="E12" s="12"/>
      <c r="F12" s="12"/>
      <c r="G12" s="12"/>
      <c r="H12" s="12"/>
      <c r="I12" s="12"/>
      <c r="J12" s="13">
        <v>604400</v>
      </c>
      <c r="K12" s="13">
        <f t="shared" si="0"/>
        <v>155865.28000000003</v>
      </c>
      <c r="L12" s="13">
        <v>760265.28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604400</v>
      </c>
    </row>
    <row r="13" spans="1:20" outlineLevel="3" x14ac:dyDescent="0.25">
      <c r="A13" s="11" t="s">
        <v>16</v>
      </c>
      <c r="B13" s="12" t="s">
        <v>13</v>
      </c>
      <c r="C13" s="12" t="s">
        <v>15</v>
      </c>
      <c r="D13" s="12" t="s">
        <v>17</v>
      </c>
      <c r="E13" s="12"/>
      <c r="F13" s="12"/>
      <c r="G13" s="12"/>
      <c r="H13" s="12"/>
      <c r="I13" s="12"/>
      <c r="J13" s="13">
        <v>464200</v>
      </c>
      <c r="K13" s="13">
        <f t="shared" si="0"/>
        <v>121808.68000000005</v>
      </c>
      <c r="L13" s="13">
        <v>586008.68000000005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464200</v>
      </c>
    </row>
    <row r="14" spans="1:20" ht="38.25" outlineLevel="3" x14ac:dyDescent="0.25">
      <c r="A14" s="11" t="s">
        <v>18</v>
      </c>
      <c r="B14" s="12" t="s">
        <v>13</v>
      </c>
      <c r="C14" s="12" t="s">
        <v>15</v>
      </c>
      <c r="D14" s="12" t="s">
        <v>19</v>
      </c>
      <c r="E14" s="12"/>
      <c r="F14" s="12"/>
      <c r="G14" s="12"/>
      <c r="H14" s="12"/>
      <c r="I14" s="12"/>
      <c r="J14" s="13">
        <v>140200</v>
      </c>
      <c r="K14" s="13">
        <f t="shared" si="0"/>
        <v>34056.600000000006</v>
      </c>
      <c r="L14" s="13">
        <v>174256.6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140200</v>
      </c>
    </row>
    <row r="15" spans="1:20" ht="38.25" outlineLevel="1" x14ac:dyDescent="0.25">
      <c r="A15" s="11" t="s">
        <v>20</v>
      </c>
      <c r="B15" s="12" t="s">
        <v>21</v>
      </c>
      <c r="C15" s="12" t="s">
        <v>11</v>
      </c>
      <c r="D15" s="12" t="s">
        <v>9</v>
      </c>
      <c r="E15" s="12"/>
      <c r="F15" s="12"/>
      <c r="G15" s="12"/>
      <c r="H15" s="12"/>
      <c r="I15" s="12"/>
      <c r="J15" s="13">
        <v>775600</v>
      </c>
      <c r="K15" s="13">
        <f t="shared" si="0"/>
        <v>120557.31999999995</v>
      </c>
      <c r="L15" s="13">
        <f>876157.32+20000</f>
        <v>896157.32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775600</v>
      </c>
    </row>
    <row r="16" spans="1:20" outlineLevel="2" x14ac:dyDescent="0.25">
      <c r="A16" s="11" t="s">
        <v>22</v>
      </c>
      <c r="B16" s="12" t="s">
        <v>21</v>
      </c>
      <c r="C16" s="12" t="s">
        <v>23</v>
      </c>
      <c r="D16" s="12" t="s">
        <v>9</v>
      </c>
      <c r="E16" s="12"/>
      <c r="F16" s="12"/>
      <c r="G16" s="12"/>
      <c r="H16" s="12"/>
      <c r="I16" s="12"/>
      <c r="J16" s="13">
        <v>775600</v>
      </c>
      <c r="K16" s="13">
        <f t="shared" si="0"/>
        <v>120557.31999999995</v>
      </c>
      <c r="L16" s="13">
        <f>876157.32+20000</f>
        <v>896157.32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775600</v>
      </c>
    </row>
    <row r="17" spans="1:20" outlineLevel="3" x14ac:dyDescent="0.25">
      <c r="A17" s="11" t="s">
        <v>16</v>
      </c>
      <c r="B17" s="12" t="s">
        <v>21</v>
      </c>
      <c r="C17" s="12" t="s">
        <v>23</v>
      </c>
      <c r="D17" s="12" t="s">
        <v>17</v>
      </c>
      <c r="E17" s="12"/>
      <c r="F17" s="12"/>
      <c r="G17" s="12"/>
      <c r="H17" s="12"/>
      <c r="I17" s="12"/>
      <c r="J17" s="13">
        <v>541600</v>
      </c>
      <c r="K17" s="13">
        <f t="shared" si="0"/>
        <v>127263.09999999998</v>
      </c>
      <c r="L17" s="13">
        <f>648863.1+20000</f>
        <v>668863.1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541600</v>
      </c>
    </row>
    <row r="18" spans="1:20" ht="38.25" outlineLevel="3" x14ac:dyDescent="0.25">
      <c r="A18" s="11" t="s">
        <v>18</v>
      </c>
      <c r="B18" s="12" t="s">
        <v>21</v>
      </c>
      <c r="C18" s="12" t="s">
        <v>23</v>
      </c>
      <c r="D18" s="12" t="s">
        <v>19</v>
      </c>
      <c r="E18" s="12"/>
      <c r="F18" s="12"/>
      <c r="G18" s="12"/>
      <c r="H18" s="12"/>
      <c r="I18" s="12"/>
      <c r="J18" s="13">
        <v>163600</v>
      </c>
      <c r="K18" s="13">
        <f t="shared" si="0"/>
        <v>14567.380000000005</v>
      </c>
      <c r="L18" s="13">
        <v>178167.38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163600</v>
      </c>
    </row>
    <row r="19" spans="1:20" outlineLevel="3" x14ac:dyDescent="0.25">
      <c r="A19" s="11" t="s">
        <v>24</v>
      </c>
      <c r="B19" s="12" t="s">
        <v>21</v>
      </c>
      <c r="C19" s="12" t="s">
        <v>23</v>
      </c>
      <c r="D19" s="12" t="s">
        <v>25</v>
      </c>
      <c r="E19" s="12"/>
      <c r="F19" s="12"/>
      <c r="G19" s="12"/>
      <c r="H19" s="12"/>
      <c r="I19" s="12"/>
      <c r="J19" s="13">
        <v>57300</v>
      </c>
      <c r="K19" s="13">
        <f t="shared" si="0"/>
        <v>-36341.47</v>
      </c>
      <c r="L19" s="13">
        <v>20958.53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57300</v>
      </c>
    </row>
    <row r="20" spans="1:20" outlineLevel="3" x14ac:dyDescent="0.25">
      <c r="A20" s="11" t="s">
        <v>26</v>
      </c>
      <c r="B20" s="12" t="s">
        <v>21</v>
      </c>
      <c r="C20" s="12" t="s">
        <v>23</v>
      </c>
      <c r="D20" s="12" t="s">
        <v>27</v>
      </c>
      <c r="E20" s="12"/>
      <c r="F20" s="12"/>
      <c r="G20" s="12"/>
      <c r="H20" s="12"/>
      <c r="I20" s="12"/>
      <c r="J20" s="13">
        <v>11800</v>
      </c>
      <c r="K20" s="13">
        <f t="shared" si="0"/>
        <v>13284.310000000001</v>
      </c>
      <c r="L20" s="13">
        <v>25084.31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11800</v>
      </c>
    </row>
    <row r="21" spans="1:20" ht="25.5" outlineLevel="3" x14ac:dyDescent="0.25">
      <c r="A21" s="11" t="s">
        <v>28</v>
      </c>
      <c r="B21" s="12" t="s">
        <v>21</v>
      </c>
      <c r="C21" s="12" t="s">
        <v>23</v>
      </c>
      <c r="D21" s="12" t="s">
        <v>29</v>
      </c>
      <c r="E21" s="12"/>
      <c r="F21" s="12"/>
      <c r="G21" s="12"/>
      <c r="H21" s="12"/>
      <c r="I21" s="12"/>
      <c r="J21" s="13">
        <v>0</v>
      </c>
      <c r="K21" s="13">
        <f t="shared" si="0"/>
        <v>0</v>
      </c>
      <c r="L21" s="13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0" outlineLevel="3" x14ac:dyDescent="0.25">
      <c r="A22" s="11" t="s">
        <v>30</v>
      </c>
      <c r="B22" s="12" t="s">
        <v>21</v>
      </c>
      <c r="C22" s="12" t="s">
        <v>23</v>
      </c>
      <c r="D22" s="12" t="s">
        <v>31</v>
      </c>
      <c r="E22" s="12"/>
      <c r="F22" s="12"/>
      <c r="G22" s="12"/>
      <c r="H22" s="12"/>
      <c r="I22" s="12"/>
      <c r="J22" s="13">
        <v>1300</v>
      </c>
      <c r="K22" s="13">
        <f t="shared" si="0"/>
        <v>1784</v>
      </c>
      <c r="L22" s="13">
        <v>3084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1300</v>
      </c>
    </row>
    <row r="23" spans="1:20" outlineLevel="1" x14ac:dyDescent="0.25">
      <c r="A23" s="11" t="s">
        <v>32</v>
      </c>
      <c r="B23" s="12" t="s">
        <v>33</v>
      </c>
      <c r="C23" s="12" t="s">
        <v>11</v>
      </c>
      <c r="D23" s="12" t="s">
        <v>9</v>
      </c>
      <c r="E23" s="12"/>
      <c r="F23" s="12"/>
      <c r="G23" s="12"/>
      <c r="H23" s="12"/>
      <c r="I23" s="12"/>
      <c r="J23" s="13">
        <v>0</v>
      </c>
      <c r="K23" s="13">
        <f t="shared" si="0"/>
        <v>197002.7</v>
      </c>
      <c r="L23" s="13">
        <v>197002.7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0" outlineLevel="2" x14ac:dyDescent="0.25">
      <c r="A24" s="11" t="s">
        <v>34</v>
      </c>
      <c r="B24" s="12" t="s">
        <v>33</v>
      </c>
      <c r="C24" s="12" t="s">
        <v>35</v>
      </c>
      <c r="D24" s="12" t="s">
        <v>9</v>
      </c>
      <c r="E24" s="12"/>
      <c r="F24" s="12"/>
      <c r="G24" s="12"/>
      <c r="H24" s="12"/>
      <c r="I24" s="12"/>
      <c r="J24" s="13">
        <v>0</v>
      </c>
      <c r="K24" s="13">
        <f t="shared" si="0"/>
        <v>53570</v>
      </c>
      <c r="L24" s="13">
        <v>53570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</row>
    <row r="25" spans="1:20" outlineLevel="3" x14ac:dyDescent="0.25">
      <c r="A25" s="11" t="s">
        <v>16</v>
      </c>
      <c r="B25" s="12" t="s">
        <v>33</v>
      </c>
      <c r="C25" s="12" t="s">
        <v>35</v>
      </c>
      <c r="D25" s="12" t="s">
        <v>17</v>
      </c>
      <c r="E25" s="12"/>
      <c r="F25" s="12"/>
      <c r="G25" s="12"/>
      <c r="H25" s="12"/>
      <c r="I25" s="12"/>
      <c r="J25" s="13">
        <v>0</v>
      </c>
      <c r="K25" s="13">
        <f t="shared" si="0"/>
        <v>41144.39</v>
      </c>
      <c r="L25" s="13">
        <v>41144.39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</row>
    <row r="26" spans="1:20" ht="38.25" outlineLevel="3" x14ac:dyDescent="0.25">
      <c r="A26" s="11" t="s">
        <v>18</v>
      </c>
      <c r="B26" s="12" t="s">
        <v>33</v>
      </c>
      <c r="C26" s="12" t="s">
        <v>35</v>
      </c>
      <c r="D26" s="12" t="s">
        <v>19</v>
      </c>
      <c r="E26" s="12"/>
      <c r="F26" s="12"/>
      <c r="G26" s="12"/>
      <c r="H26" s="12"/>
      <c r="I26" s="12"/>
      <c r="J26" s="13">
        <v>0</v>
      </c>
      <c r="K26" s="13">
        <f t="shared" si="0"/>
        <v>12425.61</v>
      </c>
      <c r="L26" s="13">
        <v>12425.61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0" outlineLevel="2" x14ac:dyDescent="0.25">
      <c r="A27" s="11" t="s">
        <v>36</v>
      </c>
      <c r="B27" s="12" t="s">
        <v>33</v>
      </c>
      <c r="C27" s="12" t="s">
        <v>37</v>
      </c>
      <c r="D27" s="12" t="s">
        <v>9</v>
      </c>
      <c r="E27" s="12"/>
      <c r="F27" s="12"/>
      <c r="G27" s="12"/>
      <c r="H27" s="12"/>
      <c r="I27" s="12"/>
      <c r="J27" s="13">
        <v>0</v>
      </c>
      <c r="K27" s="13">
        <f t="shared" si="0"/>
        <v>2600</v>
      </c>
      <c r="L27" s="13">
        <v>2600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</row>
    <row r="28" spans="1:20" outlineLevel="3" x14ac:dyDescent="0.25">
      <c r="A28" s="11" t="s">
        <v>24</v>
      </c>
      <c r="B28" s="12" t="s">
        <v>33</v>
      </c>
      <c r="C28" s="12" t="s">
        <v>37</v>
      </c>
      <c r="D28" s="12" t="s">
        <v>25</v>
      </c>
      <c r="E28" s="12"/>
      <c r="F28" s="12"/>
      <c r="G28" s="12"/>
      <c r="H28" s="12"/>
      <c r="I28" s="12"/>
      <c r="J28" s="13">
        <v>0</v>
      </c>
      <c r="K28" s="13">
        <f t="shared" si="0"/>
        <v>2600</v>
      </c>
      <c r="L28" s="13">
        <v>2600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0" outlineLevel="2" x14ac:dyDescent="0.25">
      <c r="A29" s="11" t="s">
        <v>38</v>
      </c>
      <c r="B29" s="12" t="s">
        <v>33</v>
      </c>
      <c r="C29" s="12" t="s">
        <v>39</v>
      </c>
      <c r="D29" s="12" t="s">
        <v>9</v>
      </c>
      <c r="E29" s="12"/>
      <c r="F29" s="12"/>
      <c r="G29" s="12"/>
      <c r="H29" s="12"/>
      <c r="I29" s="12"/>
      <c r="J29" s="13">
        <v>0</v>
      </c>
      <c r="K29" s="13">
        <f t="shared" si="0"/>
        <v>140832.70000000001</v>
      </c>
      <c r="L29" s="13">
        <v>140832.70000000001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</row>
    <row r="30" spans="1:20" outlineLevel="3" x14ac:dyDescent="0.25">
      <c r="A30" s="11" t="s">
        <v>24</v>
      </c>
      <c r="B30" s="12" t="s">
        <v>33</v>
      </c>
      <c r="C30" s="12" t="s">
        <v>39</v>
      </c>
      <c r="D30" s="12" t="s">
        <v>25</v>
      </c>
      <c r="E30" s="12"/>
      <c r="F30" s="12"/>
      <c r="G30" s="12"/>
      <c r="H30" s="12"/>
      <c r="I30" s="12"/>
      <c r="J30" s="13">
        <v>0</v>
      </c>
      <c r="K30" s="13">
        <f t="shared" si="0"/>
        <v>0</v>
      </c>
      <c r="L30" s="13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0" outlineLevel="3" x14ac:dyDescent="0.25">
      <c r="A31" s="11" t="s">
        <v>26</v>
      </c>
      <c r="B31" s="12" t="s">
        <v>33</v>
      </c>
      <c r="C31" s="12" t="s">
        <v>39</v>
      </c>
      <c r="D31" s="12" t="s">
        <v>27</v>
      </c>
      <c r="E31" s="12"/>
      <c r="F31" s="12"/>
      <c r="G31" s="12"/>
      <c r="H31" s="12"/>
      <c r="I31" s="12"/>
      <c r="J31" s="13">
        <v>0</v>
      </c>
      <c r="K31" s="13">
        <f t="shared" si="0"/>
        <v>140832.70000000001</v>
      </c>
      <c r="L31" s="13">
        <v>140832.70000000001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</row>
    <row r="32" spans="1:20" x14ac:dyDescent="0.25">
      <c r="A32" s="4" t="s">
        <v>40</v>
      </c>
      <c r="B32" s="14" t="s">
        <v>41</v>
      </c>
      <c r="C32" s="14" t="s">
        <v>11</v>
      </c>
      <c r="D32" s="14" t="s">
        <v>9</v>
      </c>
      <c r="E32" s="5"/>
      <c r="F32" s="5"/>
      <c r="G32" s="5"/>
      <c r="H32" s="5"/>
      <c r="I32" s="5"/>
      <c r="J32" s="6">
        <v>102300</v>
      </c>
      <c r="K32" s="6">
        <f t="shared" si="0"/>
        <v>0</v>
      </c>
      <c r="L32" s="6">
        <v>102300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102300</v>
      </c>
    </row>
    <row r="33" spans="1:20" outlineLevel="1" x14ac:dyDescent="0.25">
      <c r="A33" s="11" t="s">
        <v>42</v>
      </c>
      <c r="B33" s="12" t="s">
        <v>43</v>
      </c>
      <c r="C33" s="12" t="s">
        <v>11</v>
      </c>
      <c r="D33" s="12" t="s">
        <v>9</v>
      </c>
      <c r="E33" s="12"/>
      <c r="F33" s="12"/>
      <c r="G33" s="12"/>
      <c r="H33" s="12"/>
      <c r="I33" s="12"/>
      <c r="J33" s="13">
        <v>102300</v>
      </c>
      <c r="K33" s="13">
        <f t="shared" si="0"/>
        <v>0</v>
      </c>
      <c r="L33" s="13">
        <v>102300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102300</v>
      </c>
    </row>
    <row r="34" spans="1:20" ht="25.5" outlineLevel="2" x14ac:dyDescent="0.25">
      <c r="A34" s="11" t="s">
        <v>44</v>
      </c>
      <c r="B34" s="12" t="s">
        <v>43</v>
      </c>
      <c r="C34" s="12" t="s">
        <v>45</v>
      </c>
      <c r="D34" s="12" t="s">
        <v>9</v>
      </c>
      <c r="E34" s="12"/>
      <c r="F34" s="12"/>
      <c r="G34" s="12"/>
      <c r="H34" s="12"/>
      <c r="I34" s="12"/>
      <c r="J34" s="13">
        <v>102300</v>
      </c>
      <c r="K34" s="13">
        <f t="shared" si="0"/>
        <v>0</v>
      </c>
      <c r="L34" s="13">
        <v>102300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102300</v>
      </c>
    </row>
    <row r="35" spans="1:20" outlineLevel="3" x14ac:dyDescent="0.25">
      <c r="A35" s="11" t="s">
        <v>16</v>
      </c>
      <c r="B35" s="12" t="s">
        <v>43</v>
      </c>
      <c r="C35" s="12" t="s">
        <v>45</v>
      </c>
      <c r="D35" s="12" t="s">
        <v>17</v>
      </c>
      <c r="E35" s="12"/>
      <c r="F35" s="12"/>
      <c r="G35" s="12"/>
      <c r="H35" s="12"/>
      <c r="I35" s="12"/>
      <c r="J35" s="13">
        <v>73100</v>
      </c>
      <c r="K35" s="13">
        <f t="shared" si="0"/>
        <v>0</v>
      </c>
      <c r="L35" s="13">
        <v>73100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73100</v>
      </c>
    </row>
    <row r="36" spans="1:20" ht="38.25" outlineLevel="3" x14ac:dyDescent="0.25">
      <c r="A36" s="11" t="s">
        <v>18</v>
      </c>
      <c r="B36" s="12" t="s">
        <v>43</v>
      </c>
      <c r="C36" s="12" t="s">
        <v>45</v>
      </c>
      <c r="D36" s="12" t="s">
        <v>19</v>
      </c>
      <c r="E36" s="12"/>
      <c r="F36" s="12"/>
      <c r="G36" s="12"/>
      <c r="H36" s="12"/>
      <c r="I36" s="12"/>
      <c r="J36" s="13">
        <v>22100</v>
      </c>
      <c r="K36" s="13">
        <f t="shared" si="0"/>
        <v>0</v>
      </c>
      <c r="L36" s="13">
        <v>22100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22100</v>
      </c>
    </row>
    <row r="37" spans="1:20" outlineLevel="3" x14ac:dyDescent="0.25">
      <c r="A37" s="11" t="s">
        <v>24</v>
      </c>
      <c r="B37" s="12" t="s">
        <v>43</v>
      </c>
      <c r="C37" s="12" t="s">
        <v>45</v>
      </c>
      <c r="D37" s="12" t="s">
        <v>25</v>
      </c>
      <c r="E37" s="12"/>
      <c r="F37" s="12"/>
      <c r="G37" s="12"/>
      <c r="H37" s="12"/>
      <c r="I37" s="12"/>
      <c r="J37" s="13">
        <v>7100</v>
      </c>
      <c r="K37" s="13">
        <f t="shared" si="0"/>
        <v>-1900</v>
      </c>
      <c r="L37" s="13">
        <v>5200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7100</v>
      </c>
    </row>
    <row r="38" spans="1:20" outlineLevel="3" x14ac:dyDescent="0.25">
      <c r="A38" s="11" t="s">
        <v>26</v>
      </c>
      <c r="B38" s="12" t="s">
        <v>43</v>
      </c>
      <c r="C38" s="12" t="s">
        <v>45</v>
      </c>
      <c r="D38" s="12" t="s">
        <v>27</v>
      </c>
      <c r="E38" s="12"/>
      <c r="F38" s="12"/>
      <c r="G38" s="12"/>
      <c r="H38" s="12"/>
      <c r="I38" s="12"/>
      <c r="J38" s="13">
        <v>0</v>
      </c>
      <c r="K38" s="13">
        <f t="shared" si="0"/>
        <v>1900</v>
      </c>
      <c r="L38" s="13">
        <v>1900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ht="25.5" x14ac:dyDescent="0.25">
      <c r="A39" s="4" t="s">
        <v>46</v>
      </c>
      <c r="B39" s="14" t="s">
        <v>47</v>
      </c>
      <c r="C39" s="14" t="s">
        <v>11</v>
      </c>
      <c r="D39" s="14" t="s">
        <v>9</v>
      </c>
      <c r="E39" s="5"/>
      <c r="F39" s="5"/>
      <c r="G39" s="5"/>
      <c r="H39" s="5"/>
      <c r="I39" s="5"/>
      <c r="J39" s="6">
        <v>87000</v>
      </c>
      <c r="K39" s="6">
        <f t="shared" si="0"/>
        <v>13400</v>
      </c>
      <c r="L39" s="6">
        <v>100400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87000</v>
      </c>
    </row>
    <row r="40" spans="1:20" ht="25.5" outlineLevel="1" x14ac:dyDescent="0.25">
      <c r="A40" s="11" t="s">
        <v>48</v>
      </c>
      <c r="B40" s="12" t="s">
        <v>49</v>
      </c>
      <c r="C40" s="12" t="s">
        <v>11</v>
      </c>
      <c r="D40" s="12" t="s">
        <v>9</v>
      </c>
      <c r="E40" s="12"/>
      <c r="F40" s="12"/>
      <c r="G40" s="12"/>
      <c r="H40" s="12"/>
      <c r="I40" s="12"/>
      <c r="J40" s="13">
        <v>87000</v>
      </c>
      <c r="K40" s="13">
        <f t="shared" si="0"/>
        <v>0</v>
      </c>
      <c r="L40" s="13">
        <v>87000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87000</v>
      </c>
    </row>
    <row r="41" spans="1:20" outlineLevel="2" x14ac:dyDescent="0.25">
      <c r="A41" s="11" t="s">
        <v>50</v>
      </c>
      <c r="B41" s="12" t="s">
        <v>49</v>
      </c>
      <c r="C41" s="12" t="s">
        <v>51</v>
      </c>
      <c r="D41" s="12" t="s">
        <v>9</v>
      </c>
      <c r="E41" s="12"/>
      <c r="F41" s="12"/>
      <c r="G41" s="12"/>
      <c r="H41" s="12"/>
      <c r="I41" s="12"/>
      <c r="J41" s="13">
        <v>57000</v>
      </c>
      <c r="K41" s="13">
        <f t="shared" si="0"/>
        <v>-19875</v>
      </c>
      <c r="L41" s="13">
        <v>37125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57000</v>
      </c>
    </row>
    <row r="42" spans="1:20" outlineLevel="3" x14ac:dyDescent="0.25">
      <c r="A42" s="11" t="s">
        <v>24</v>
      </c>
      <c r="B42" s="12" t="s">
        <v>49</v>
      </c>
      <c r="C42" s="12" t="s">
        <v>51</v>
      </c>
      <c r="D42" s="12" t="s">
        <v>25</v>
      </c>
      <c r="E42" s="12"/>
      <c r="F42" s="12"/>
      <c r="G42" s="12"/>
      <c r="H42" s="12"/>
      <c r="I42" s="12"/>
      <c r="J42" s="13">
        <v>50000</v>
      </c>
      <c r="K42" s="13">
        <f t="shared" si="0"/>
        <v>-19875</v>
      </c>
      <c r="L42" s="13">
        <v>30125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50000</v>
      </c>
    </row>
    <row r="43" spans="1:20" outlineLevel="3" x14ac:dyDescent="0.25">
      <c r="A43" s="11" t="s">
        <v>52</v>
      </c>
      <c r="B43" s="12" t="s">
        <v>49</v>
      </c>
      <c r="C43" s="12" t="s">
        <v>51</v>
      </c>
      <c r="D43" s="12" t="s">
        <v>53</v>
      </c>
      <c r="E43" s="12"/>
      <c r="F43" s="12"/>
      <c r="G43" s="12"/>
      <c r="H43" s="12"/>
      <c r="I43" s="12"/>
      <c r="J43" s="13">
        <v>7000</v>
      </c>
      <c r="K43" s="13">
        <f t="shared" si="0"/>
        <v>0</v>
      </c>
      <c r="L43" s="13">
        <v>7000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7000</v>
      </c>
    </row>
    <row r="44" spans="1:20" outlineLevel="2" x14ac:dyDescent="0.25">
      <c r="A44" s="11" t="s">
        <v>54</v>
      </c>
      <c r="B44" s="12" t="s">
        <v>49</v>
      </c>
      <c r="C44" s="12" t="s">
        <v>55</v>
      </c>
      <c r="D44" s="12" t="s">
        <v>9</v>
      </c>
      <c r="E44" s="12"/>
      <c r="F44" s="12"/>
      <c r="G44" s="12"/>
      <c r="H44" s="12"/>
      <c r="I44" s="12"/>
      <c r="J44" s="13">
        <v>30000</v>
      </c>
      <c r="K44" s="13">
        <f t="shared" si="0"/>
        <v>19875</v>
      </c>
      <c r="L44" s="13">
        <v>49875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30000</v>
      </c>
    </row>
    <row r="45" spans="1:20" outlineLevel="3" x14ac:dyDescent="0.25">
      <c r="A45" s="11" t="s">
        <v>24</v>
      </c>
      <c r="B45" s="12" t="s">
        <v>49</v>
      </c>
      <c r="C45" s="12" t="s">
        <v>55</v>
      </c>
      <c r="D45" s="12" t="s">
        <v>25</v>
      </c>
      <c r="E45" s="12"/>
      <c r="F45" s="12"/>
      <c r="G45" s="12"/>
      <c r="H45" s="12"/>
      <c r="I45" s="12"/>
      <c r="J45" s="13">
        <v>30000</v>
      </c>
      <c r="K45" s="13">
        <f t="shared" si="0"/>
        <v>19875</v>
      </c>
      <c r="L45" s="13">
        <v>49875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30000</v>
      </c>
    </row>
    <row r="46" spans="1:20" ht="25.5" outlineLevel="1" x14ac:dyDescent="0.25">
      <c r="A46" s="11" t="s">
        <v>56</v>
      </c>
      <c r="B46" s="12" t="s">
        <v>57</v>
      </c>
      <c r="C46" s="12" t="s">
        <v>11</v>
      </c>
      <c r="D46" s="12" t="s">
        <v>9</v>
      </c>
      <c r="E46" s="12"/>
      <c r="F46" s="12"/>
      <c r="G46" s="12"/>
      <c r="H46" s="12"/>
      <c r="I46" s="12"/>
      <c r="J46" s="13">
        <v>0</v>
      </c>
      <c r="K46" s="13">
        <f t="shared" si="0"/>
        <v>13400</v>
      </c>
      <c r="L46" s="13">
        <v>13400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ht="63.75" outlineLevel="2" x14ac:dyDescent="0.25">
      <c r="A47" s="11" t="s">
        <v>58</v>
      </c>
      <c r="B47" s="12" t="s">
        <v>57</v>
      </c>
      <c r="C47" s="12" t="s">
        <v>59</v>
      </c>
      <c r="D47" s="12" t="s">
        <v>9</v>
      </c>
      <c r="E47" s="12"/>
      <c r="F47" s="12"/>
      <c r="G47" s="12"/>
      <c r="H47" s="12"/>
      <c r="I47" s="12"/>
      <c r="J47" s="13">
        <v>0</v>
      </c>
      <c r="K47" s="13">
        <f t="shared" si="0"/>
        <v>2500</v>
      </c>
      <c r="L47" s="13">
        <v>2500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outlineLevel="3" x14ac:dyDescent="0.25">
      <c r="A48" s="11" t="s">
        <v>24</v>
      </c>
      <c r="B48" s="12" t="s">
        <v>57</v>
      </c>
      <c r="C48" s="12" t="s">
        <v>59</v>
      </c>
      <c r="D48" s="12" t="s">
        <v>25</v>
      </c>
      <c r="E48" s="12"/>
      <c r="F48" s="12"/>
      <c r="G48" s="12"/>
      <c r="H48" s="12"/>
      <c r="I48" s="12"/>
      <c r="J48" s="13">
        <v>0</v>
      </c>
      <c r="K48" s="13">
        <f t="shared" si="0"/>
        <v>2500</v>
      </c>
      <c r="L48" s="13">
        <v>2500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ht="63.75" outlineLevel="2" x14ac:dyDescent="0.25">
      <c r="A49" s="11" t="s">
        <v>60</v>
      </c>
      <c r="B49" s="12" t="s">
        <v>57</v>
      </c>
      <c r="C49" s="12" t="s">
        <v>61</v>
      </c>
      <c r="D49" s="12" t="s">
        <v>9</v>
      </c>
      <c r="E49" s="12"/>
      <c r="F49" s="12"/>
      <c r="G49" s="12"/>
      <c r="H49" s="12"/>
      <c r="I49" s="12"/>
      <c r="J49" s="13">
        <v>0</v>
      </c>
      <c r="K49" s="13">
        <f t="shared" si="0"/>
        <v>10900</v>
      </c>
      <c r="L49" s="13">
        <v>10900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</row>
    <row r="50" spans="1:20" outlineLevel="3" x14ac:dyDescent="0.25">
      <c r="A50" s="11" t="s">
        <v>24</v>
      </c>
      <c r="B50" s="12" t="s">
        <v>57</v>
      </c>
      <c r="C50" s="12" t="s">
        <v>61</v>
      </c>
      <c r="D50" s="12" t="s">
        <v>25</v>
      </c>
      <c r="E50" s="12"/>
      <c r="F50" s="12"/>
      <c r="G50" s="12"/>
      <c r="H50" s="12"/>
      <c r="I50" s="12"/>
      <c r="J50" s="13">
        <v>0</v>
      </c>
      <c r="K50" s="13">
        <f t="shared" si="0"/>
        <v>10900</v>
      </c>
      <c r="L50" s="13">
        <v>10900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4" t="s">
        <v>62</v>
      </c>
      <c r="B51" s="14" t="s">
        <v>63</v>
      </c>
      <c r="C51" s="14" t="s">
        <v>11</v>
      </c>
      <c r="D51" s="14" t="s">
        <v>9</v>
      </c>
      <c r="E51" s="5"/>
      <c r="F51" s="5"/>
      <c r="G51" s="5"/>
      <c r="H51" s="5"/>
      <c r="I51" s="5"/>
      <c r="J51" s="6">
        <v>930000</v>
      </c>
      <c r="K51" s="6">
        <f t="shared" si="0"/>
        <v>322300</v>
      </c>
      <c r="L51" s="6">
        <v>1252300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930000</v>
      </c>
    </row>
    <row r="52" spans="1:20" outlineLevel="1" x14ac:dyDescent="0.25">
      <c r="A52" s="11" t="s">
        <v>64</v>
      </c>
      <c r="B52" s="12" t="s">
        <v>65</v>
      </c>
      <c r="C52" s="12" t="s">
        <v>11</v>
      </c>
      <c r="D52" s="12" t="s">
        <v>9</v>
      </c>
      <c r="E52" s="12"/>
      <c r="F52" s="12"/>
      <c r="G52" s="12"/>
      <c r="H52" s="12"/>
      <c r="I52" s="12"/>
      <c r="J52" s="13">
        <v>930000</v>
      </c>
      <c r="K52" s="13">
        <f t="shared" si="0"/>
        <v>322300</v>
      </c>
      <c r="L52" s="13">
        <v>1252300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930000</v>
      </c>
    </row>
    <row r="53" spans="1:20" outlineLevel="2" x14ac:dyDescent="0.25">
      <c r="A53" s="11" t="s">
        <v>66</v>
      </c>
      <c r="B53" s="12" t="s">
        <v>65</v>
      </c>
      <c r="C53" s="12" t="s">
        <v>67</v>
      </c>
      <c r="D53" s="12" t="s">
        <v>9</v>
      </c>
      <c r="E53" s="12"/>
      <c r="F53" s="12"/>
      <c r="G53" s="12"/>
      <c r="H53" s="12"/>
      <c r="I53" s="12"/>
      <c r="J53" s="13">
        <v>0</v>
      </c>
      <c r="K53" s="13">
        <f t="shared" si="0"/>
        <v>226500</v>
      </c>
      <c r="L53" s="13">
        <v>226500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outlineLevel="3" x14ac:dyDescent="0.25">
      <c r="A54" s="11" t="s">
        <v>24</v>
      </c>
      <c r="B54" s="12" t="s">
        <v>65</v>
      </c>
      <c r="C54" s="12" t="s">
        <v>67</v>
      </c>
      <c r="D54" s="12" t="s">
        <v>25</v>
      </c>
      <c r="E54" s="12"/>
      <c r="F54" s="12"/>
      <c r="G54" s="12"/>
      <c r="H54" s="12"/>
      <c r="I54" s="12"/>
      <c r="J54" s="13">
        <v>0</v>
      </c>
      <c r="K54" s="13">
        <f t="shared" si="0"/>
        <v>226500</v>
      </c>
      <c r="L54" s="13">
        <v>226500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</row>
    <row r="55" spans="1:20" outlineLevel="2" x14ac:dyDescent="0.25">
      <c r="A55" s="11" t="s">
        <v>68</v>
      </c>
      <c r="B55" s="12" t="s">
        <v>65</v>
      </c>
      <c r="C55" s="12" t="s">
        <v>69</v>
      </c>
      <c r="D55" s="12" t="s">
        <v>9</v>
      </c>
      <c r="E55" s="12"/>
      <c r="F55" s="12"/>
      <c r="G55" s="12"/>
      <c r="H55" s="12"/>
      <c r="I55" s="12"/>
      <c r="J55" s="13">
        <v>65000</v>
      </c>
      <c r="K55" s="13">
        <f t="shared" si="0"/>
        <v>9700.6300000000047</v>
      </c>
      <c r="L55" s="13">
        <v>74700.63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65000</v>
      </c>
    </row>
    <row r="56" spans="1:20" outlineLevel="3" x14ac:dyDescent="0.25">
      <c r="A56" s="11" t="s">
        <v>24</v>
      </c>
      <c r="B56" s="12" t="s">
        <v>65</v>
      </c>
      <c r="C56" s="12" t="s">
        <v>69</v>
      </c>
      <c r="D56" s="12" t="s">
        <v>25</v>
      </c>
      <c r="E56" s="12"/>
      <c r="F56" s="12"/>
      <c r="G56" s="12"/>
      <c r="H56" s="12"/>
      <c r="I56" s="12"/>
      <c r="J56" s="13">
        <v>0</v>
      </c>
      <c r="K56" s="13">
        <f t="shared" si="0"/>
        <v>17391.82</v>
      </c>
      <c r="L56" s="13">
        <v>17391.82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outlineLevel="3" x14ac:dyDescent="0.25">
      <c r="A57" s="11" t="s">
        <v>26</v>
      </c>
      <c r="B57" s="12" t="s">
        <v>65</v>
      </c>
      <c r="C57" s="12" t="s">
        <v>69</v>
      </c>
      <c r="D57" s="12" t="s">
        <v>27</v>
      </c>
      <c r="E57" s="12"/>
      <c r="F57" s="12"/>
      <c r="G57" s="12"/>
      <c r="H57" s="12"/>
      <c r="I57" s="12"/>
      <c r="J57" s="13">
        <v>65000</v>
      </c>
      <c r="K57" s="13">
        <f t="shared" si="0"/>
        <v>-7691.1900000000023</v>
      </c>
      <c r="L57" s="13">
        <v>57308.81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65000</v>
      </c>
    </row>
    <row r="58" spans="1:20" ht="25.5" outlineLevel="2" x14ac:dyDescent="0.25">
      <c r="A58" s="11" t="s">
        <v>70</v>
      </c>
      <c r="B58" s="12" t="s">
        <v>65</v>
      </c>
      <c r="C58" s="12" t="s">
        <v>71</v>
      </c>
      <c r="D58" s="12" t="s">
        <v>9</v>
      </c>
      <c r="E58" s="12"/>
      <c r="F58" s="12"/>
      <c r="G58" s="12"/>
      <c r="H58" s="12"/>
      <c r="I58" s="12"/>
      <c r="J58" s="13">
        <v>365000</v>
      </c>
      <c r="K58" s="13">
        <f t="shared" si="0"/>
        <v>5252.359999999986</v>
      </c>
      <c r="L58" s="13">
        <v>370252.36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365000</v>
      </c>
    </row>
    <row r="59" spans="1:20" outlineLevel="3" x14ac:dyDescent="0.25">
      <c r="A59" s="11" t="s">
        <v>24</v>
      </c>
      <c r="B59" s="12" t="s">
        <v>65</v>
      </c>
      <c r="C59" s="12" t="s">
        <v>71</v>
      </c>
      <c r="D59" s="12" t="s">
        <v>25</v>
      </c>
      <c r="E59" s="12"/>
      <c r="F59" s="12"/>
      <c r="G59" s="12"/>
      <c r="H59" s="12"/>
      <c r="I59" s="12"/>
      <c r="J59" s="13">
        <v>365000</v>
      </c>
      <c r="K59" s="13">
        <f t="shared" si="0"/>
        <v>5252.359999999986</v>
      </c>
      <c r="L59" s="13">
        <v>370252.36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365000</v>
      </c>
    </row>
    <row r="60" spans="1:20" outlineLevel="2" x14ac:dyDescent="0.25">
      <c r="A60" s="11" t="s">
        <v>72</v>
      </c>
      <c r="B60" s="12" t="s">
        <v>65</v>
      </c>
      <c r="C60" s="12" t="s">
        <v>73</v>
      </c>
      <c r="D60" s="12" t="s">
        <v>9</v>
      </c>
      <c r="E60" s="12"/>
      <c r="F60" s="12"/>
      <c r="G60" s="12"/>
      <c r="H60" s="12"/>
      <c r="I60" s="12"/>
      <c r="J60" s="13">
        <v>500000</v>
      </c>
      <c r="K60" s="13">
        <f t="shared" si="0"/>
        <v>5347.0100000000093</v>
      </c>
      <c r="L60" s="13">
        <v>505347.01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500000</v>
      </c>
    </row>
    <row r="61" spans="1:20" outlineLevel="3" x14ac:dyDescent="0.25">
      <c r="A61" s="11" t="s">
        <v>24</v>
      </c>
      <c r="B61" s="12" t="s">
        <v>65</v>
      </c>
      <c r="C61" s="12" t="s">
        <v>73</v>
      </c>
      <c r="D61" s="12" t="s">
        <v>25</v>
      </c>
      <c r="E61" s="12"/>
      <c r="F61" s="12"/>
      <c r="G61" s="12"/>
      <c r="H61" s="12"/>
      <c r="I61" s="12"/>
      <c r="J61" s="13">
        <v>500000</v>
      </c>
      <c r="K61" s="13">
        <f t="shared" si="0"/>
        <v>5347.0100000000093</v>
      </c>
      <c r="L61" s="13">
        <v>505347.01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500000</v>
      </c>
    </row>
    <row r="62" spans="1:20" ht="25.5" outlineLevel="2" x14ac:dyDescent="0.25">
      <c r="A62" s="11" t="s">
        <v>74</v>
      </c>
      <c r="B62" s="12" t="s">
        <v>65</v>
      </c>
      <c r="C62" s="12" t="s">
        <v>75</v>
      </c>
      <c r="D62" s="12" t="s">
        <v>9</v>
      </c>
      <c r="E62" s="12"/>
      <c r="F62" s="12"/>
      <c r="G62" s="12"/>
      <c r="H62" s="12"/>
      <c r="I62" s="12"/>
      <c r="J62" s="13">
        <v>0</v>
      </c>
      <c r="K62" s="13">
        <f t="shared" si="0"/>
        <v>75500</v>
      </c>
      <c r="L62" s="13">
        <v>75500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outlineLevel="3" x14ac:dyDescent="0.25">
      <c r="A63" s="11" t="s">
        <v>24</v>
      </c>
      <c r="B63" s="12" t="s">
        <v>65</v>
      </c>
      <c r="C63" s="12" t="s">
        <v>75</v>
      </c>
      <c r="D63" s="12" t="s">
        <v>25</v>
      </c>
      <c r="E63" s="12"/>
      <c r="F63" s="12"/>
      <c r="G63" s="12"/>
      <c r="H63" s="12"/>
      <c r="I63" s="12"/>
      <c r="J63" s="13">
        <v>0</v>
      </c>
      <c r="K63" s="13">
        <f t="shared" si="0"/>
        <v>75500</v>
      </c>
      <c r="L63" s="13">
        <v>75500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x14ac:dyDescent="0.25">
      <c r="A64" s="4" t="s">
        <v>76</v>
      </c>
      <c r="B64" s="14" t="s">
        <v>77</v>
      </c>
      <c r="C64" s="14" t="s">
        <v>11</v>
      </c>
      <c r="D64" s="14" t="s">
        <v>9</v>
      </c>
      <c r="E64" s="5"/>
      <c r="F64" s="5"/>
      <c r="G64" s="5"/>
      <c r="H64" s="5"/>
      <c r="I64" s="5"/>
      <c r="J64" s="6">
        <v>562800</v>
      </c>
      <c r="K64" s="6">
        <f t="shared" si="0"/>
        <v>3461062.11</v>
      </c>
      <c r="L64" s="6">
        <v>4023862.11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562800</v>
      </c>
    </row>
    <row r="65" spans="1:20" outlineLevel="1" x14ac:dyDescent="0.25">
      <c r="A65" s="11" t="s">
        <v>78</v>
      </c>
      <c r="B65" s="12" t="s">
        <v>79</v>
      </c>
      <c r="C65" s="12" t="s">
        <v>11</v>
      </c>
      <c r="D65" s="12" t="s">
        <v>9</v>
      </c>
      <c r="E65" s="12"/>
      <c r="F65" s="12"/>
      <c r="G65" s="12"/>
      <c r="H65" s="12"/>
      <c r="I65" s="12"/>
      <c r="J65" s="13">
        <v>562800</v>
      </c>
      <c r="K65" s="13">
        <f t="shared" si="0"/>
        <v>3461062.11</v>
      </c>
      <c r="L65" s="13">
        <v>4023862.11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562800</v>
      </c>
    </row>
    <row r="66" spans="1:20" outlineLevel="2" x14ac:dyDescent="0.25">
      <c r="A66" s="11" t="s">
        <v>66</v>
      </c>
      <c r="B66" s="12" t="s">
        <v>79</v>
      </c>
      <c r="C66" s="12" t="s">
        <v>67</v>
      </c>
      <c r="D66" s="12" t="s">
        <v>9</v>
      </c>
      <c r="E66" s="12"/>
      <c r="F66" s="12"/>
      <c r="G66" s="12"/>
      <c r="H66" s="12"/>
      <c r="I66" s="12"/>
      <c r="J66" s="13">
        <v>0</v>
      </c>
      <c r="K66" s="13">
        <f t="shared" si="0"/>
        <v>339750</v>
      </c>
      <c r="L66" s="13">
        <v>339750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outlineLevel="3" x14ac:dyDescent="0.25">
      <c r="A67" s="11" t="s">
        <v>24</v>
      </c>
      <c r="B67" s="12" t="s">
        <v>79</v>
      </c>
      <c r="C67" s="12" t="s">
        <v>67</v>
      </c>
      <c r="D67" s="12" t="s">
        <v>25</v>
      </c>
      <c r="E67" s="12"/>
      <c r="F67" s="12"/>
      <c r="G67" s="12"/>
      <c r="H67" s="12"/>
      <c r="I67" s="12"/>
      <c r="J67" s="13">
        <v>0</v>
      </c>
      <c r="K67" s="13">
        <f t="shared" si="0"/>
        <v>339750</v>
      </c>
      <c r="L67" s="13">
        <v>339750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</row>
    <row r="68" spans="1:20" outlineLevel="2" x14ac:dyDescent="0.25">
      <c r="A68" s="11" t="s">
        <v>80</v>
      </c>
      <c r="B68" s="12" t="s">
        <v>79</v>
      </c>
      <c r="C68" s="12" t="s">
        <v>81</v>
      </c>
      <c r="D68" s="12" t="s">
        <v>9</v>
      </c>
      <c r="E68" s="12"/>
      <c r="F68" s="12"/>
      <c r="G68" s="12"/>
      <c r="H68" s="12"/>
      <c r="I68" s="12"/>
      <c r="J68" s="13">
        <v>0</v>
      </c>
      <c r="K68" s="13">
        <f t="shared" si="0"/>
        <v>1000000</v>
      </c>
      <c r="L68" s="13">
        <v>1000000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outlineLevel="3" x14ac:dyDescent="0.25">
      <c r="A69" s="11" t="s">
        <v>24</v>
      </c>
      <c r="B69" s="12" t="s">
        <v>79</v>
      </c>
      <c r="C69" s="12" t="s">
        <v>81</v>
      </c>
      <c r="D69" s="12" t="s">
        <v>25</v>
      </c>
      <c r="E69" s="12"/>
      <c r="F69" s="12"/>
      <c r="G69" s="12"/>
      <c r="H69" s="12"/>
      <c r="I69" s="12"/>
      <c r="J69" s="13">
        <v>0</v>
      </c>
      <c r="K69" s="13">
        <f t="shared" si="0"/>
        <v>1000000</v>
      </c>
      <c r="L69" s="13">
        <v>1000000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</row>
    <row r="70" spans="1:20" outlineLevel="2" x14ac:dyDescent="0.25">
      <c r="A70" s="11" t="s">
        <v>82</v>
      </c>
      <c r="B70" s="12" t="s">
        <v>79</v>
      </c>
      <c r="C70" s="12" t="s">
        <v>83</v>
      </c>
      <c r="D70" s="12" t="s">
        <v>9</v>
      </c>
      <c r="E70" s="12"/>
      <c r="F70" s="12"/>
      <c r="G70" s="12"/>
      <c r="H70" s="12"/>
      <c r="I70" s="12"/>
      <c r="J70" s="13">
        <v>206900</v>
      </c>
      <c r="K70" s="13">
        <f t="shared" si="0"/>
        <v>77114.609999999986</v>
      </c>
      <c r="L70" s="13">
        <v>284014.61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206900</v>
      </c>
    </row>
    <row r="71" spans="1:20" outlineLevel="3" x14ac:dyDescent="0.25">
      <c r="A71" s="11" t="s">
        <v>24</v>
      </c>
      <c r="B71" s="12" t="s">
        <v>79</v>
      </c>
      <c r="C71" s="12" t="s">
        <v>83</v>
      </c>
      <c r="D71" s="12" t="s">
        <v>25</v>
      </c>
      <c r="E71" s="12"/>
      <c r="F71" s="12"/>
      <c r="G71" s="12"/>
      <c r="H71" s="12"/>
      <c r="I71" s="12"/>
      <c r="J71" s="13">
        <v>206900</v>
      </c>
      <c r="K71" s="13">
        <f t="shared" si="0"/>
        <v>77114.609999999986</v>
      </c>
      <c r="L71" s="13">
        <v>284014.61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206900</v>
      </c>
    </row>
    <row r="72" spans="1:20" ht="25.5" outlineLevel="2" x14ac:dyDescent="0.25">
      <c r="A72" s="11" t="s">
        <v>84</v>
      </c>
      <c r="B72" s="12" t="s">
        <v>79</v>
      </c>
      <c r="C72" s="12" t="s">
        <v>85</v>
      </c>
      <c r="D72" s="12" t="s">
        <v>9</v>
      </c>
      <c r="E72" s="12"/>
      <c r="F72" s="12"/>
      <c r="G72" s="12"/>
      <c r="H72" s="12"/>
      <c r="I72" s="12"/>
      <c r="J72" s="13">
        <v>0</v>
      </c>
      <c r="K72" s="13">
        <f t="shared" si="0"/>
        <v>9557</v>
      </c>
      <c r="L72" s="13">
        <v>9557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</row>
    <row r="73" spans="1:20" outlineLevel="3" x14ac:dyDescent="0.25">
      <c r="A73" s="11" t="s">
        <v>24</v>
      </c>
      <c r="B73" s="12" t="s">
        <v>79</v>
      </c>
      <c r="C73" s="12" t="s">
        <v>85</v>
      </c>
      <c r="D73" s="12" t="s">
        <v>25</v>
      </c>
      <c r="E73" s="12"/>
      <c r="F73" s="12"/>
      <c r="G73" s="12"/>
      <c r="H73" s="12"/>
      <c r="I73" s="12"/>
      <c r="J73" s="13">
        <v>0</v>
      </c>
      <c r="K73" s="13">
        <f t="shared" si="0"/>
        <v>9557</v>
      </c>
      <c r="L73" s="13">
        <v>9557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outlineLevel="2" x14ac:dyDescent="0.25">
      <c r="A74" s="11" t="s">
        <v>86</v>
      </c>
      <c r="B74" s="12" t="s">
        <v>79</v>
      </c>
      <c r="C74" s="12" t="s">
        <v>87</v>
      </c>
      <c r="D74" s="12" t="s">
        <v>9</v>
      </c>
      <c r="E74" s="12"/>
      <c r="F74" s="12"/>
      <c r="G74" s="12"/>
      <c r="H74" s="12"/>
      <c r="I74" s="12"/>
      <c r="J74" s="13">
        <v>0</v>
      </c>
      <c r="K74" s="13">
        <f t="shared" si="0"/>
        <v>87956</v>
      </c>
      <c r="L74" s="13">
        <v>87956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</row>
    <row r="75" spans="1:20" outlineLevel="3" x14ac:dyDescent="0.25">
      <c r="A75" s="11" t="s">
        <v>24</v>
      </c>
      <c r="B75" s="12" t="s">
        <v>79</v>
      </c>
      <c r="C75" s="12" t="s">
        <v>87</v>
      </c>
      <c r="D75" s="12" t="s">
        <v>25</v>
      </c>
      <c r="E75" s="12"/>
      <c r="F75" s="12"/>
      <c r="G75" s="12"/>
      <c r="H75" s="12"/>
      <c r="I75" s="12"/>
      <c r="J75" s="13">
        <v>0</v>
      </c>
      <c r="K75" s="13">
        <f t="shared" ref="K75:K101" si="1">L75-J75</f>
        <v>87956</v>
      </c>
      <c r="L75" s="13">
        <v>87956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ht="25.5" outlineLevel="2" x14ac:dyDescent="0.25">
      <c r="A76" s="11" t="s">
        <v>88</v>
      </c>
      <c r="B76" s="12" t="s">
        <v>79</v>
      </c>
      <c r="C76" s="12" t="s">
        <v>89</v>
      </c>
      <c r="D76" s="12" t="s">
        <v>9</v>
      </c>
      <c r="E76" s="12"/>
      <c r="F76" s="12"/>
      <c r="G76" s="12"/>
      <c r="H76" s="12"/>
      <c r="I76" s="12"/>
      <c r="J76" s="13">
        <v>0</v>
      </c>
      <c r="K76" s="13">
        <f t="shared" si="1"/>
        <v>391959.5</v>
      </c>
      <c r="L76" s="13">
        <v>391959.5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outlineLevel="3" x14ac:dyDescent="0.25">
      <c r="A77" s="11" t="s">
        <v>24</v>
      </c>
      <c r="B77" s="12" t="s">
        <v>79</v>
      </c>
      <c r="C77" s="12" t="s">
        <v>89</v>
      </c>
      <c r="D77" s="12" t="s">
        <v>25</v>
      </c>
      <c r="E77" s="12"/>
      <c r="F77" s="12"/>
      <c r="G77" s="12"/>
      <c r="H77" s="12"/>
      <c r="I77" s="12"/>
      <c r="J77" s="13">
        <v>0</v>
      </c>
      <c r="K77" s="13">
        <f t="shared" si="1"/>
        <v>391959.5</v>
      </c>
      <c r="L77" s="13">
        <v>391959.5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outlineLevel="2" x14ac:dyDescent="0.25">
      <c r="A78" s="11" t="s">
        <v>90</v>
      </c>
      <c r="B78" s="12" t="s">
        <v>79</v>
      </c>
      <c r="C78" s="12" t="s">
        <v>91</v>
      </c>
      <c r="D78" s="12" t="s">
        <v>9</v>
      </c>
      <c r="E78" s="12"/>
      <c r="F78" s="12"/>
      <c r="G78" s="12"/>
      <c r="H78" s="12"/>
      <c r="I78" s="12"/>
      <c r="J78" s="13">
        <v>0</v>
      </c>
      <c r="K78" s="13">
        <f t="shared" si="1"/>
        <v>918000</v>
      </c>
      <c r="L78" s="13">
        <v>918000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outlineLevel="3" x14ac:dyDescent="0.25">
      <c r="A79" s="11" t="s">
        <v>24</v>
      </c>
      <c r="B79" s="12" t="s">
        <v>79</v>
      </c>
      <c r="C79" s="12" t="s">
        <v>91</v>
      </c>
      <c r="D79" s="12" t="s">
        <v>25</v>
      </c>
      <c r="E79" s="12"/>
      <c r="F79" s="12"/>
      <c r="G79" s="12"/>
      <c r="H79" s="12"/>
      <c r="I79" s="12"/>
      <c r="J79" s="13">
        <v>0</v>
      </c>
      <c r="K79" s="13">
        <f t="shared" si="1"/>
        <v>918000</v>
      </c>
      <c r="L79" s="13">
        <v>918000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</row>
    <row r="80" spans="1:20" ht="25.5" outlineLevel="2" x14ac:dyDescent="0.25">
      <c r="A80" s="11" t="s">
        <v>92</v>
      </c>
      <c r="B80" s="12" t="s">
        <v>79</v>
      </c>
      <c r="C80" s="12" t="s">
        <v>93</v>
      </c>
      <c r="D80" s="12" t="s">
        <v>9</v>
      </c>
      <c r="E80" s="12"/>
      <c r="F80" s="12"/>
      <c r="G80" s="12"/>
      <c r="H80" s="12"/>
      <c r="I80" s="12"/>
      <c r="J80" s="13">
        <v>0</v>
      </c>
      <c r="K80" s="13">
        <f t="shared" si="1"/>
        <v>69522.11</v>
      </c>
      <c r="L80" s="13">
        <v>69522.11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outlineLevel="3" x14ac:dyDescent="0.25">
      <c r="A81" s="11" t="s">
        <v>24</v>
      </c>
      <c r="B81" s="12" t="s">
        <v>79</v>
      </c>
      <c r="C81" s="12" t="s">
        <v>93</v>
      </c>
      <c r="D81" s="12" t="s">
        <v>25</v>
      </c>
      <c r="E81" s="12"/>
      <c r="F81" s="12"/>
      <c r="G81" s="12"/>
      <c r="H81" s="12"/>
      <c r="I81" s="12"/>
      <c r="J81" s="13">
        <v>0</v>
      </c>
      <c r="K81" s="13">
        <f t="shared" si="1"/>
        <v>69522.11</v>
      </c>
      <c r="L81" s="13">
        <v>69522.11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ht="25.5" outlineLevel="2" x14ac:dyDescent="0.25">
      <c r="A82" s="11" t="s">
        <v>74</v>
      </c>
      <c r="B82" s="12" t="s">
        <v>79</v>
      </c>
      <c r="C82" s="12" t="s">
        <v>75</v>
      </c>
      <c r="D82" s="12" t="s">
        <v>9</v>
      </c>
      <c r="E82" s="12"/>
      <c r="F82" s="12"/>
      <c r="G82" s="12"/>
      <c r="H82" s="12"/>
      <c r="I82" s="12"/>
      <c r="J82" s="13">
        <v>0</v>
      </c>
      <c r="K82" s="13">
        <f t="shared" si="1"/>
        <v>113250</v>
      </c>
      <c r="L82" s="13">
        <v>113250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</row>
    <row r="83" spans="1:20" outlineLevel="3" x14ac:dyDescent="0.25">
      <c r="A83" s="11" t="s">
        <v>24</v>
      </c>
      <c r="B83" s="12" t="s">
        <v>79</v>
      </c>
      <c r="C83" s="12" t="s">
        <v>75</v>
      </c>
      <c r="D83" s="12" t="s">
        <v>25</v>
      </c>
      <c r="E83" s="12"/>
      <c r="F83" s="12"/>
      <c r="G83" s="12"/>
      <c r="H83" s="12"/>
      <c r="I83" s="12"/>
      <c r="J83" s="13">
        <v>0</v>
      </c>
      <c r="K83" s="13">
        <f t="shared" si="1"/>
        <v>113250</v>
      </c>
      <c r="L83" s="13">
        <v>113250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ht="51" outlineLevel="2" x14ac:dyDescent="0.25">
      <c r="A84" s="11" t="s">
        <v>94</v>
      </c>
      <c r="B84" s="12" t="s">
        <v>79</v>
      </c>
      <c r="C84" s="12" t="s">
        <v>95</v>
      </c>
      <c r="D84" s="12" t="s">
        <v>9</v>
      </c>
      <c r="E84" s="12"/>
      <c r="F84" s="12"/>
      <c r="G84" s="12"/>
      <c r="H84" s="12"/>
      <c r="I84" s="12"/>
      <c r="J84" s="13">
        <v>0</v>
      </c>
      <c r="K84" s="13">
        <f t="shared" si="1"/>
        <v>450355</v>
      </c>
      <c r="L84" s="13">
        <v>450355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</row>
    <row r="85" spans="1:20" outlineLevel="3" x14ac:dyDescent="0.25">
      <c r="A85" s="11" t="s">
        <v>24</v>
      </c>
      <c r="B85" s="12" t="s">
        <v>79</v>
      </c>
      <c r="C85" s="12" t="s">
        <v>95</v>
      </c>
      <c r="D85" s="12" t="s">
        <v>25</v>
      </c>
      <c r="E85" s="12"/>
      <c r="F85" s="12"/>
      <c r="G85" s="12"/>
      <c r="H85" s="12"/>
      <c r="I85" s="12"/>
      <c r="J85" s="13">
        <v>0</v>
      </c>
      <c r="K85" s="13">
        <f t="shared" si="1"/>
        <v>450355</v>
      </c>
      <c r="L85" s="13">
        <v>450355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outlineLevel="2" x14ac:dyDescent="0.25">
      <c r="A86" s="11" t="s">
        <v>96</v>
      </c>
      <c r="B86" s="12" t="s">
        <v>79</v>
      </c>
      <c r="C86" s="12" t="s">
        <v>97</v>
      </c>
      <c r="D86" s="12" t="s">
        <v>9</v>
      </c>
      <c r="E86" s="12"/>
      <c r="F86" s="12"/>
      <c r="G86" s="12"/>
      <c r="H86" s="12"/>
      <c r="I86" s="12"/>
      <c r="J86" s="13">
        <v>355900</v>
      </c>
      <c r="K86" s="13">
        <f t="shared" si="1"/>
        <v>3597.890000000014</v>
      </c>
      <c r="L86" s="13">
        <v>359497.89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355900</v>
      </c>
    </row>
    <row r="87" spans="1:20" outlineLevel="3" x14ac:dyDescent="0.25">
      <c r="A87" s="11" t="s">
        <v>24</v>
      </c>
      <c r="B87" s="12" t="s">
        <v>79</v>
      </c>
      <c r="C87" s="12" t="s">
        <v>97</v>
      </c>
      <c r="D87" s="12" t="s">
        <v>25</v>
      </c>
      <c r="E87" s="12"/>
      <c r="F87" s="12"/>
      <c r="G87" s="12"/>
      <c r="H87" s="12"/>
      <c r="I87" s="12"/>
      <c r="J87" s="13">
        <v>355900</v>
      </c>
      <c r="K87" s="13">
        <f t="shared" si="1"/>
        <v>3597.890000000014</v>
      </c>
      <c r="L87" s="13">
        <v>359497.89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355900</v>
      </c>
    </row>
    <row r="88" spans="1:20" x14ac:dyDescent="0.25">
      <c r="A88" s="4" t="s">
        <v>98</v>
      </c>
      <c r="B88" s="14" t="s">
        <v>99</v>
      </c>
      <c r="C88" s="14" t="s">
        <v>11</v>
      </c>
      <c r="D88" s="14" t="s">
        <v>9</v>
      </c>
      <c r="E88" s="5"/>
      <c r="F88" s="5"/>
      <c r="G88" s="5"/>
      <c r="H88" s="5"/>
      <c r="I88" s="5"/>
      <c r="J88" s="6">
        <v>2184100</v>
      </c>
      <c r="K88" s="6">
        <f t="shared" si="1"/>
        <v>0</v>
      </c>
      <c r="L88" s="6">
        <v>2184100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2184100</v>
      </c>
    </row>
    <row r="89" spans="1:20" outlineLevel="1" x14ac:dyDescent="0.25">
      <c r="A89" s="11" t="s">
        <v>100</v>
      </c>
      <c r="B89" s="12" t="s">
        <v>101</v>
      </c>
      <c r="C89" s="12" t="s">
        <v>11</v>
      </c>
      <c r="D89" s="12" t="s">
        <v>9</v>
      </c>
      <c r="E89" s="12"/>
      <c r="F89" s="12"/>
      <c r="G89" s="12"/>
      <c r="H89" s="12"/>
      <c r="I89" s="12"/>
      <c r="J89" s="13">
        <v>2184100</v>
      </c>
      <c r="K89" s="13">
        <f t="shared" si="1"/>
        <v>0</v>
      </c>
      <c r="L89" s="13">
        <v>2184100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2184100</v>
      </c>
    </row>
    <row r="90" spans="1:20" ht="38.25" outlineLevel="2" x14ac:dyDescent="0.25">
      <c r="A90" s="11" t="s">
        <v>102</v>
      </c>
      <c r="B90" s="12" t="s">
        <v>101</v>
      </c>
      <c r="C90" s="12" t="s">
        <v>103</v>
      </c>
      <c r="D90" s="12" t="s">
        <v>9</v>
      </c>
      <c r="E90" s="12"/>
      <c r="F90" s="12"/>
      <c r="G90" s="12"/>
      <c r="H90" s="12"/>
      <c r="I90" s="12"/>
      <c r="J90" s="13">
        <v>2184100</v>
      </c>
      <c r="K90" s="13">
        <f t="shared" si="1"/>
        <v>0</v>
      </c>
      <c r="L90" s="13">
        <v>2184100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2184100</v>
      </c>
    </row>
    <row r="91" spans="1:20" outlineLevel="3" x14ac:dyDescent="0.25">
      <c r="A91" s="11" t="s">
        <v>104</v>
      </c>
      <c r="B91" s="12" t="s">
        <v>101</v>
      </c>
      <c r="C91" s="12" t="s">
        <v>103</v>
      </c>
      <c r="D91" s="12" t="s">
        <v>105</v>
      </c>
      <c r="E91" s="12"/>
      <c r="F91" s="12"/>
      <c r="G91" s="12"/>
      <c r="H91" s="12"/>
      <c r="I91" s="12"/>
      <c r="J91" s="13">
        <v>2184100</v>
      </c>
      <c r="K91" s="13">
        <f t="shared" si="1"/>
        <v>0</v>
      </c>
      <c r="L91" s="13">
        <v>2184100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2184100</v>
      </c>
    </row>
    <row r="92" spans="1:20" x14ac:dyDescent="0.25">
      <c r="A92" s="4" t="s">
        <v>106</v>
      </c>
      <c r="B92" s="5" t="s">
        <v>107</v>
      </c>
      <c r="C92" s="5" t="s">
        <v>11</v>
      </c>
      <c r="D92" s="5" t="s">
        <v>9</v>
      </c>
      <c r="E92" s="5"/>
      <c r="F92" s="5"/>
      <c r="G92" s="5"/>
      <c r="H92" s="5"/>
      <c r="I92" s="5"/>
      <c r="J92" s="6">
        <v>30000</v>
      </c>
      <c r="K92" s="6">
        <f t="shared" si="1"/>
        <v>0</v>
      </c>
      <c r="L92" s="6">
        <v>30000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30000</v>
      </c>
    </row>
    <row r="93" spans="1:20" outlineLevel="1" x14ac:dyDescent="0.25">
      <c r="A93" s="11" t="s">
        <v>108</v>
      </c>
      <c r="B93" s="12" t="s">
        <v>109</v>
      </c>
      <c r="C93" s="12" t="s">
        <v>11</v>
      </c>
      <c r="D93" s="12" t="s">
        <v>9</v>
      </c>
      <c r="E93" s="12"/>
      <c r="F93" s="12"/>
      <c r="G93" s="12"/>
      <c r="H93" s="12"/>
      <c r="I93" s="12"/>
      <c r="J93" s="13">
        <v>30000</v>
      </c>
      <c r="K93" s="13">
        <f t="shared" si="1"/>
        <v>0</v>
      </c>
      <c r="L93" s="13">
        <v>30000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30000</v>
      </c>
    </row>
    <row r="94" spans="1:20" outlineLevel="2" x14ac:dyDescent="0.25">
      <c r="A94" s="11" t="s">
        <v>110</v>
      </c>
      <c r="B94" s="12" t="s">
        <v>109</v>
      </c>
      <c r="C94" s="12" t="s">
        <v>111</v>
      </c>
      <c r="D94" s="12" t="s">
        <v>9</v>
      </c>
      <c r="E94" s="12"/>
      <c r="F94" s="12"/>
      <c r="G94" s="12"/>
      <c r="H94" s="12"/>
      <c r="I94" s="12"/>
      <c r="J94" s="13">
        <v>30000</v>
      </c>
      <c r="K94" s="13">
        <f t="shared" si="1"/>
        <v>0</v>
      </c>
      <c r="L94" s="13">
        <v>30000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30000</v>
      </c>
    </row>
    <row r="95" spans="1:20" ht="13.5" customHeight="1" outlineLevel="3" x14ac:dyDescent="0.25">
      <c r="A95" s="11" t="s">
        <v>112</v>
      </c>
      <c r="B95" s="12" t="s">
        <v>109</v>
      </c>
      <c r="C95" s="12" t="s">
        <v>111</v>
      </c>
      <c r="D95" s="12" t="s">
        <v>113</v>
      </c>
      <c r="E95" s="12"/>
      <c r="F95" s="12"/>
      <c r="G95" s="12"/>
      <c r="H95" s="12"/>
      <c r="I95" s="12"/>
      <c r="J95" s="13">
        <v>30000</v>
      </c>
      <c r="K95" s="13">
        <f t="shared" si="1"/>
        <v>0</v>
      </c>
      <c r="L95" s="13">
        <v>30000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30000</v>
      </c>
    </row>
    <row r="96" spans="1:20" hidden="1" x14ac:dyDescent="0.25">
      <c r="A96" s="4" t="s">
        <v>114</v>
      </c>
      <c r="B96" s="5" t="s">
        <v>115</v>
      </c>
      <c r="C96" s="5" t="s">
        <v>11</v>
      </c>
      <c r="D96" s="5" t="s">
        <v>9</v>
      </c>
      <c r="E96" s="5"/>
      <c r="F96" s="5"/>
      <c r="G96" s="5"/>
      <c r="H96" s="5"/>
      <c r="I96" s="5"/>
      <c r="J96" s="6">
        <v>0</v>
      </c>
      <c r="K96" s="6">
        <f t="shared" si="1"/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hidden="1" outlineLevel="1" x14ac:dyDescent="0.25">
      <c r="A97" s="4" t="s">
        <v>116</v>
      </c>
      <c r="B97" s="5" t="s">
        <v>117</v>
      </c>
      <c r="C97" s="5" t="s">
        <v>11</v>
      </c>
      <c r="D97" s="5" t="s">
        <v>9</v>
      </c>
      <c r="E97" s="5"/>
      <c r="F97" s="5"/>
      <c r="G97" s="5"/>
      <c r="H97" s="5"/>
      <c r="I97" s="5"/>
      <c r="J97" s="6">
        <v>0</v>
      </c>
      <c r="K97" s="6">
        <f t="shared" si="1"/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</row>
    <row r="98" spans="1:20" hidden="1" outlineLevel="2" x14ac:dyDescent="0.25">
      <c r="A98" s="4" t="s">
        <v>118</v>
      </c>
      <c r="B98" s="5" t="s">
        <v>117</v>
      </c>
      <c r="C98" s="5" t="s">
        <v>119</v>
      </c>
      <c r="D98" s="5" t="s">
        <v>9</v>
      </c>
      <c r="E98" s="5"/>
      <c r="F98" s="5"/>
      <c r="G98" s="5"/>
      <c r="H98" s="5"/>
      <c r="I98" s="5"/>
      <c r="J98" s="6">
        <v>0</v>
      </c>
      <c r="K98" s="6">
        <f t="shared" si="1"/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idden="1" outlineLevel="3" x14ac:dyDescent="0.25">
      <c r="A99" s="4" t="s">
        <v>120</v>
      </c>
      <c r="B99" s="5" t="s">
        <v>117</v>
      </c>
      <c r="C99" s="5" t="s">
        <v>119</v>
      </c>
      <c r="D99" s="5" t="s">
        <v>121</v>
      </c>
      <c r="E99" s="5"/>
      <c r="F99" s="5"/>
      <c r="G99" s="5"/>
      <c r="H99" s="5"/>
      <c r="I99" s="5"/>
      <c r="J99" s="6">
        <v>0</v>
      </c>
      <c r="K99" s="6">
        <f t="shared" si="1"/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</row>
    <row r="100" spans="1:20" ht="12.75" customHeight="1" collapsed="1" x14ac:dyDescent="0.25">
      <c r="A100" s="17" t="s">
        <v>122</v>
      </c>
      <c r="B100" s="18"/>
      <c r="C100" s="18"/>
      <c r="D100" s="18"/>
      <c r="E100" s="18"/>
      <c r="F100" s="18"/>
      <c r="G100" s="18"/>
      <c r="H100" s="18"/>
      <c r="I100" s="18"/>
      <c r="J100" s="8">
        <v>5276200</v>
      </c>
      <c r="K100" s="9">
        <f t="shared" si="1"/>
        <v>4270187.41</v>
      </c>
      <c r="L100" s="8">
        <f>9526387.41+20000</f>
        <v>9546387.4100000001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5276200</v>
      </c>
    </row>
    <row r="101" spans="1:20" ht="24.75" customHeight="1" x14ac:dyDescent="0.25">
      <c r="A101" s="10" t="s">
        <v>124</v>
      </c>
      <c r="B101" s="10"/>
      <c r="C101" s="10"/>
      <c r="D101" s="10"/>
      <c r="E101" s="10"/>
      <c r="F101" s="10"/>
      <c r="G101" s="10"/>
      <c r="H101" s="10"/>
      <c r="I101" s="10"/>
      <c r="J101" s="10">
        <v>0</v>
      </c>
      <c r="K101" s="10">
        <f t="shared" si="1"/>
        <v>-70000</v>
      </c>
      <c r="L101" s="10">
        <f>-50000-20000</f>
        <v>-70000</v>
      </c>
      <c r="M101" s="3"/>
      <c r="N101" s="3"/>
      <c r="O101" s="3"/>
      <c r="P101" s="3"/>
      <c r="Q101" s="3"/>
      <c r="R101" s="3"/>
      <c r="S101" s="3"/>
      <c r="T101" s="3"/>
    </row>
    <row r="102" spans="1:20" ht="15.2" customHeight="1" x14ac:dyDescent="0.25">
      <c r="A102" s="19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</sheetData>
  <mergeCells count="28">
    <mergeCell ref="A3:L3"/>
    <mergeCell ref="A4:L4"/>
    <mergeCell ref="A5:T5"/>
    <mergeCell ref="A6:T6"/>
    <mergeCell ref="A7:T7"/>
    <mergeCell ref="E8:E9"/>
    <mergeCell ref="F8:F9"/>
    <mergeCell ref="G8:G9"/>
    <mergeCell ref="A8:A9"/>
    <mergeCell ref="B8:B9"/>
    <mergeCell ref="C8:C9"/>
    <mergeCell ref="D8:D9"/>
    <mergeCell ref="B2:L2"/>
    <mergeCell ref="A100:I100"/>
    <mergeCell ref="A102:T102"/>
    <mergeCell ref="K8:K9"/>
    <mergeCell ref="S8:S9"/>
    <mergeCell ref="T8:T9"/>
    <mergeCell ref="N8:N9"/>
    <mergeCell ref="O8:O9"/>
    <mergeCell ref="P8:P9"/>
    <mergeCell ref="Q8:Q9"/>
    <mergeCell ref="R8:R9"/>
    <mergeCell ref="H8:H9"/>
    <mergeCell ref="I8:I9"/>
    <mergeCell ref="J8:J9"/>
    <mergeCell ref="L8:L9"/>
    <mergeCell ref="M8:M9"/>
  </mergeCells>
  <pageMargins left="0.98425196850393704" right="0.59055118110236227" top="0.59055118110236227" bottom="0.59055118110236227" header="0.39370078740157483" footer="0.39370078740157483"/>
  <pageSetup paperSize="9" scale="61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се 2021&lt;/VariantName&gt;&#10;  &lt;VariantLink&gt;284992494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11E288-F5F3-483E-AC94-F4DAFC9B16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2021-12-21T15:09:43Z</cp:lastPrinted>
  <dcterms:created xsi:type="dcterms:W3CDTF">2021-12-21T15:04:25Z</dcterms:created>
  <dcterms:modified xsi:type="dcterms:W3CDTF">2021-12-24T09:24:22Z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все 2021(14).xlsx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