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/>
  <mc:AlternateContent xmlns:mc="http://schemas.openxmlformats.org/markup-compatibility/2006">
    <mc:Choice Requires="x15">
      <x15ac:absPath xmlns:x15ac="http://schemas.microsoft.com/office/spreadsheetml/2010/11/ac" url="P:\Бюджетный отдел\БЮДЖЕТ 2021\итоговые поправки по МО за 2021 (бланк СД округа)\Байтеряковское\"/>
    </mc:Choice>
  </mc:AlternateContent>
  <xr:revisionPtr revIDLastSave="0" documentId="13_ncr:1_{6CD2660E-CED4-416F-AD95-CB2EBE5B62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ез учета счетов бюджета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8" i="2" l="1"/>
  <c r="G88" i="2" s="1"/>
  <c r="H87" i="2"/>
  <c r="G87" i="2" s="1"/>
  <c r="H17" i="2"/>
  <c r="G17" i="2" s="1"/>
  <c r="H16" i="2"/>
  <c r="G16" i="2" s="1"/>
  <c r="H15" i="2"/>
  <c r="G15" i="2" s="1"/>
  <c r="H10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4" i="2"/>
  <c r="G13" i="2"/>
  <c r="G12" i="2"/>
  <c r="G11" i="2"/>
  <c r="G10" i="2"/>
</calcChain>
</file>

<file path=xl/sharedStrings.xml><?xml version="1.0" encoding="utf-8"?>
<sst xmlns="http://schemas.openxmlformats.org/spreadsheetml/2006/main" count="398" uniqueCount="115">
  <si>
    <t>Единица измерения: руб.</t>
  </si>
  <si>
    <t>Наименование показателя</t>
  </si>
  <si>
    <t>Разд.</t>
  </si>
  <si>
    <t>Ц.ст.</t>
  </si>
  <si>
    <t>Расх.</t>
  </si>
  <si>
    <t>Первоначальная роспись/план</t>
  </si>
  <si>
    <t>Уточненная роспись/план</t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</si>
  <si>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</si>
  <si>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</si>
  <si>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</si>
  <si>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</si>
  <si>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</si>
  <si>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</si>
  <si>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Глава муниципального образования</t>
  </si>
  <si>
    <t>9900060010</t>
  </si>
  <si>
    <t xml:space="preserve">          Фонд оплаты труда государственных (муниципальных) органов</t>
  </si>
  <si>
    <t>121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</si>
  <si>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</si>
  <si>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</si>
  <si>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</si>
  <si>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</si>
  <si>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Аппарат органов местного самоуправления</t>
  </si>
  <si>
    <t>9900060030</t>
  </si>
  <si>
    <t xml:space="preserve">          Прочая закупка товаров, работ и услуг</t>
  </si>
  <si>
    <t>244</t>
  </si>
  <si>
    <t xml:space="preserve">          Закупка энергетических ресурсов</t>
  </si>
  <si>
    <t>247</t>
  </si>
  <si>
    <t xml:space="preserve">          Уплата прочих налогов, сборов</t>
  </si>
  <si>
    <t>852</t>
  </si>
  <si>
    <t xml:space="preserve">          Уплата иных платежей</t>
  </si>
  <si>
    <t>853</t>
  </si>
  <si>
    <t xml:space="preserve">      Другие общегосударственные вопросы</t>
  </si>
  <si>
    <t>0113</t>
  </si>
  <si>
    <t xml:space="preserve">        проведение выборов</t>
  </si>
  <si>
    <t>9900060060</t>
  </si>
  <si>
    <t xml:space="preserve">        Выполнение других обязательств муниципального образования</t>
  </si>
  <si>
    <t>9900062710</t>
  </si>
  <si>
    <t xml:space="preserve">        Дотация на сбалансированность по распоряжениям Правительства УР №276-Р от 22.03 2021г.№62-Р от 28.01.2021г</t>
  </si>
  <si>
    <t>9900062712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</si>
  <si>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</si>
  <si>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</si>
  <si>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</si>
  <si>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</si>
  <si>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Обеспечение первичных мер пожарной безопасности</t>
  </si>
  <si>
    <t>9900061910</t>
  </si>
  <si>
    <t xml:space="preserve">          Премии и гранты</t>
  </si>
  <si>
    <t>350</t>
  </si>
  <si>
    <t xml:space="preserve">        Развитие противопожарного водоснабжения</t>
  </si>
  <si>
    <t>9900061990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</si>
  <si>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</si>
  <si>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</si>
  <si>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</si>
  <si>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</si>
  <si>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Уличное освещение</t>
  </si>
  <si>
    <t>9900062300</t>
  </si>
  <si>
    <t xml:space="preserve">        Капитальный ремонт, ремонт и содержание автомобильных дорог общего пользования местного значения (Дорожный фонд)</t>
  </si>
  <si>
    <t>9900062500</t>
  </si>
  <si>
    <t xml:space="preserve">        Содержание ДФ (за счет прочих доходов)</t>
  </si>
  <si>
    <t>9900062510</t>
  </si>
  <si>
    <t xml:space="preserve">        Зимнее содержание дорог общего пользования</t>
  </si>
  <si>
    <t>9900062530</t>
  </si>
  <si>
    <t xml:space="preserve">        Реализация проектов инициативного бюджетирования в муниципальных образованиях в Алнашском районе. на софинансирование которых предусмотрена субсидия из бюджета Удмуртской Республики</t>
  </si>
  <si>
    <t>99000S8810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</si>
  <si>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</si>
  <si>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</si>
  <si>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</si>
  <si>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</si>
  <si>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Прочие мероприятия по благоустройству</t>
  </si>
  <si>
    <t>9900062330</t>
  </si>
  <si>
    <t xml:space="preserve">        Содержание мест захоронений</t>
  </si>
  <si>
    <t>9900062340</t>
  </si>
  <si>
    <t xml:space="preserve">        Расходы за счет средств самообложения граждан (софинансирование)</t>
  </si>
  <si>
    <t>99000S8220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</si>
  <si>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</si>
  <si>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</si>
  <si>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</si>
  <si>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</si>
  <si>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</si>
  <si>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9900063040</t>
  </si>
  <si>
    <t xml:space="preserve">          Иные межбюджетные трансферты</t>
  </si>
  <si>
    <t>540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</si>
  <si>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</si>
  <si>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</si>
  <si>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</si>
  <si>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</si>
  <si>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 муниципальных служащих</t>
  </si>
  <si>
    <t>9900061710</t>
  </si>
  <si>
    <t xml:space="preserve">          Иные пенсии, социальные доплаты к пенсиям</t>
  </si>
  <si>
    <t>312</t>
  </si>
  <si>
    <t xml:space="preserve">    Вспомогательный</t>
  </si>
  <si>
    <t>9900</t>
  </si>
  <si>
    <t xml:space="preserve">      Условно  утверждённые расходы</t>
  </si>
  <si>
    <t>9999</t>
  </si>
  <si>
    <t xml:space="preserve">        Условно - утвержденные расходы</t>
  </si>
  <si>
    <t>9900063500</t>
  </si>
  <si>
    <t xml:space="preserve">          Условно утвержденные расходы</t>
  </si>
  <si>
    <t>999</t>
  </si>
  <si>
    <t>ВСЕГО РАСХОДОВ:</t>
  </si>
  <si>
    <t>Предельные ассигнования из бюджета муниципального образования "Байтеряковское" на 2021 год и плановый период 2022 и 2023 годов по разделам, подразделам ,целевым статьям, группам  видов расходов классификации расходов бюджетов Российской Федерации</t>
  </si>
  <si>
    <t>Вед.</t>
  </si>
  <si>
    <t xml:space="preserve">        Поощрение по итогам оценки эффективности деятельности</t>
  </si>
  <si>
    <t>9900005580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</si>
  <si>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</si>
  <si>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</si>
  <si>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</si>
  <si>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</si>
  <si>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учёта на территориях, где отсутствуют военные комиссариаты</t>
  </si>
  <si>
    <t>9900051180</t>
  </si>
  <si>
    <t xml:space="preserve">        Реализация проектов инициативного бюджетирования</t>
  </si>
  <si>
    <t>9900008810</t>
  </si>
  <si>
    <t xml:space="preserve">        Расходы за счет средств самообложения граждан</t>
  </si>
  <si>
    <t>9900008220</t>
  </si>
  <si>
    <t>поправки</t>
  </si>
  <si>
    <t>дефицит</t>
  </si>
  <si>
    <t xml:space="preserve">                                                                                                      Приложение 3                                                                                                                                      к решению Совета депутатов МО "Муниципальный округ Алнашский район Удмуртской Республики"    "О внесении изменений в решение "О бюджете МО "Байтеряковское" на 2021 год и плановый период 2022 и 2023 годов"                                                                                                    от         _______  12.2021г.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</si>
</sst>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1" xfId="14" applyNumberFormat="1" applyProtection="1">
      <alignment horizontal="left" wrapText="1"/>
    </xf>
    <xf numFmtId="1" fontId="8" fillId="0" borderId="2" xfId="8" applyNumberFormat="1" applyFont="1" applyProtection="1">
      <alignment horizontal="center" vertical="top" shrinkToFit="1"/>
    </xf>
    <xf numFmtId="0" fontId="7" fillId="0" borderId="2" xfId="7" applyNumberFormat="1" applyFont="1" applyProtection="1">
      <alignment vertical="top" wrapText="1"/>
    </xf>
    <xf numFmtId="0" fontId="0" fillId="0" borderId="3" xfId="0" applyBorder="1" applyProtection="1">
      <protection locked="0"/>
    </xf>
    <xf numFmtId="4" fontId="7" fillId="0" borderId="2" xfId="9" applyNumberFormat="1" applyFont="1" applyFill="1" applyProtection="1">
      <alignment horizontal="right" vertical="top" shrinkToFit="1"/>
    </xf>
    <xf numFmtId="4" fontId="3" fillId="0" borderId="4" xfId="12" applyNumberFormat="1" applyFill="1" applyBorder="1" applyProtection="1">
      <alignment horizontal="right" vertical="top" shrinkToFit="1"/>
    </xf>
    <xf numFmtId="4" fontId="3" fillId="0" borderId="4" xfId="9" applyNumberFormat="1" applyFill="1" applyBorder="1" applyProtection="1">
      <alignment horizontal="right" vertical="top" shrinkToFit="1"/>
    </xf>
    <xf numFmtId="4" fontId="3" fillId="0" borderId="2" xfId="9" applyNumberFormat="1" applyFill="1" applyProtection="1">
      <alignment horizontal="right" vertical="top" shrinkToFit="1"/>
    </xf>
    <xf numFmtId="1" fontId="7" fillId="0" borderId="2" xfId="8" applyNumberFormat="1" applyFont="1" applyProtection="1">
      <alignment horizontal="center" vertical="top" shrinkToFit="1"/>
    </xf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4" xfId="6" applyNumberFormat="1" applyBorder="1" applyProtection="1">
      <alignment horizontal="center" vertical="center" wrapText="1"/>
    </xf>
    <xf numFmtId="0" fontId="1" fillId="0" borderId="5" xfId="6" applyNumberFormat="1" applyBorder="1" applyProtection="1">
      <alignment horizontal="center" vertical="center" wrapText="1"/>
    </xf>
    <xf numFmtId="0" fontId="3" fillId="0" borderId="4" xfId="11" applyNumberFormat="1" applyBorder="1" applyProtection="1">
      <alignment horizontal="left"/>
    </xf>
    <xf numFmtId="0" fontId="3" fillId="0" borderId="4" xfId="11" applyBorder="1">
      <alignment horizontal="left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>
      <alignment horizontal="right" vertic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</cellXfs>
  <cellStyles count="32">
    <cellStyle name="br" xfId="17" xr:uid="{00000000-0005-0000-0000-000011000000}"/>
    <cellStyle name="br 2" xfId="29" xr:uid="{37A4BBEE-DEFC-410D-A220-55FEF36FAC1A}"/>
    <cellStyle name="col" xfId="16" xr:uid="{00000000-0005-0000-0000-000010000000}"/>
    <cellStyle name="col 2" xfId="28" xr:uid="{5B98CDAE-CCC6-4D11-B6DA-81729A38FB5B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tr 2" xfId="27" xr:uid="{2D09D191-9507-4EE3-9026-4E43EE048D1A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12" xr:uid="{00000000-0005-0000-0000-00000C000000}"/>
    <cellStyle name="xl29" xfId="1" xr:uid="{00000000-0005-0000-0000-000001000000}"/>
    <cellStyle name="xl30" xfId="14" xr:uid="{00000000-0005-0000-0000-00000E000000}"/>
    <cellStyle name="xl31" xfId="23" xr:uid="{00000000-0005-0000-0000-000017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4" xr:uid="{00000000-0005-0000-0000-000018000000}"/>
    <cellStyle name="xl37" xfId="7" xr:uid="{00000000-0005-0000-0000-000007000000}"/>
    <cellStyle name="xl38" xfId="9" xr:uid="{00000000-0005-0000-0000-000009000000}"/>
    <cellStyle name="xl39" xfId="10" xr:uid="{00000000-0005-0000-0000-00000A000000}"/>
    <cellStyle name="Обычный" xfId="0" builtinId="0"/>
    <cellStyle name="Обычный 2" xfId="25" xr:uid="{142A471D-CD63-462D-8ED9-A088722DA75E}"/>
    <cellStyle name="Обычный 3" xfId="26" xr:uid="{BB5C895F-5639-4C45-B8BC-7FECF982BACB}"/>
    <cellStyle name="Обычный 4" xfId="30" xr:uid="{0FC67958-DB96-4290-9F29-885F8E796F4E}"/>
    <cellStyle name="Обычный 5" xfId="31" xr:uid="{26399A09-29E3-497D-8D50-D7AEAE5B9606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88"/>
  <sheetViews>
    <sheetView showGridLines="0" tabSelected="1" zoomScaleNormal="100" zoomScaleSheetLayoutView="100" workbookViewId="0">
      <pane ySplit="6" topLeftCell="A78" activePane="bottomLeft" state="frozen"/>
      <selection pane="bottomLeft" activeCell="H89" sqref="H89"/>
    </sheetView>
  </sheetViews>
  <sheetFormatPr defaultRowHeight="15" x14ac:dyDescent="0.25"/>
  <cols>
    <col min="1" max="1" width="73.140625" style="1" customWidth="1"/>
    <col min="2" max="2" width="7.7109375" style="1" hidden="1" customWidth="1"/>
    <col min="3" max="4" width="10.7109375" style="1" customWidth="1"/>
    <col min="5" max="5" width="9.140625" style="1" customWidth="1"/>
    <col min="6" max="8" width="14.7109375" style="1" customWidth="1"/>
    <col min="9" max="16" width="9.140625" style="1" hidden="1"/>
    <col min="17" max="17" width="0.140625" style="1" customWidth="1"/>
    <col min="18" max="23" width="9.140625" style="1" hidden="1" customWidth="1"/>
    <col min="24" max="24" width="11.7109375" style="1" hidden="1" customWidth="1"/>
    <col min="25" max="25" width="9.140625" style="1" hidden="1" customWidth="1"/>
    <col min="26" max="26" width="11.7109375" style="1" hidden="1" customWidth="1"/>
    <col min="27" max="29" width="9.140625" style="1" hidden="1" customWidth="1"/>
    <col min="30" max="30" width="11.7109375" style="1" hidden="1" customWidth="1"/>
    <col min="31" max="32" width="14.7109375" style="1" hidden="1" customWidth="1"/>
    <col min="33" max="34" width="11.7109375" style="1" hidden="1" customWidth="1"/>
    <col min="35" max="35" width="9.140625" style="1" hidden="1" customWidth="1"/>
    <col min="36" max="36" width="9.140625" style="1" customWidth="1"/>
    <col min="37" max="16384" width="9.140625" style="1"/>
  </cols>
  <sheetData>
    <row r="1" spans="1:36" ht="89.25" customHeight="1" x14ac:dyDescent="0.25">
      <c r="B1" s="27" t="s">
        <v>114</v>
      </c>
      <c r="C1" s="28"/>
      <c r="D1" s="28"/>
      <c r="E1" s="28"/>
      <c r="F1" s="28"/>
      <c r="G1" s="28"/>
      <c r="H1" s="28"/>
    </row>
    <row r="2" spans="1:36" ht="14.25" customHeight="1" x14ac:dyDescent="0.25">
      <c r="A2" s="29"/>
      <c r="B2" s="30"/>
      <c r="C2" s="30"/>
      <c r="D2" s="30"/>
      <c r="E2" s="30"/>
      <c r="F2" s="30"/>
      <c r="G2" s="30"/>
      <c r="H2" s="30"/>
      <c r="I2" s="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5" hidden="1" customHeight="1" x14ac:dyDescent="0.25">
      <c r="A3" s="29"/>
      <c r="B3" s="30"/>
      <c r="C3" s="30"/>
      <c r="D3" s="30"/>
      <c r="E3" s="30"/>
      <c r="F3" s="30"/>
      <c r="G3" s="30"/>
      <c r="H3" s="30"/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52.5" customHeight="1" x14ac:dyDescent="0.25">
      <c r="A4" s="31" t="s">
        <v>98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4"/>
      <c r="AI4" s="5"/>
      <c r="AJ4" s="3"/>
    </row>
    <row r="5" spans="1:36" ht="15.75" customHeight="1" x14ac:dyDescent="0.25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5"/>
      <c r="AI5" s="5"/>
      <c r="AJ5" s="3"/>
    </row>
    <row r="6" spans="1:36" ht="12.75" customHeight="1" x14ac:dyDescent="0.25">
      <c r="A6" s="23" t="s">
        <v>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3"/>
    </row>
    <row r="7" spans="1:36" ht="15.2" customHeight="1" x14ac:dyDescent="0.25">
      <c r="A7" s="25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6"/>
      <c r="AA7" s="6"/>
      <c r="AB7" s="6"/>
      <c r="AC7" s="6"/>
      <c r="AD7" s="6"/>
      <c r="AE7" s="6"/>
      <c r="AF7" s="6"/>
      <c r="AG7" s="6"/>
      <c r="AH7" s="6"/>
      <c r="AI7" s="6"/>
      <c r="AJ7" s="3"/>
    </row>
    <row r="8" spans="1:36" ht="15" customHeight="1" x14ac:dyDescent="0.25">
      <c r="A8" s="17" t="s">
        <v>1</v>
      </c>
      <c r="B8" s="17" t="s">
        <v>99</v>
      </c>
      <c r="C8" s="17" t="s">
        <v>2</v>
      </c>
      <c r="D8" s="17" t="s">
        <v>3</v>
      </c>
      <c r="E8" s="17" t="s">
        <v>4</v>
      </c>
      <c r="F8" s="17" t="s">
        <v>5</v>
      </c>
      <c r="G8" s="17" t="s">
        <v>112</v>
      </c>
      <c r="H8" s="19" t="s">
        <v>6</v>
      </c>
    </row>
    <row r="9" spans="1:36" x14ac:dyDescent="0.25">
      <c r="A9" s="18"/>
      <c r="B9" s="18"/>
      <c r="C9" s="18"/>
      <c r="D9" s="18"/>
      <c r="E9" s="18"/>
      <c r="F9" s="18"/>
      <c r="G9" s="18"/>
      <c r="H9" s="20"/>
    </row>
    <row r="10" spans="1:36" ht="24" customHeight="1" x14ac:dyDescent="0.25">
      <c r="A10" s="15" t="s">
        <v>7</v>
      </c>
      <c r="B10" s="7" t="s">
        <v>8</v>
      </c>
      <c r="C10" s="7" t="s">
        <v>9</v>
      </c>
      <c r="D10" s="7" t="s">
        <v>10</v>
      </c>
      <c r="E10" s="7" t="s">
        <v>8</v>
      </c>
      <c r="F10" s="13">
        <v>1101300</v>
      </c>
      <c r="G10" s="13">
        <f>H10-F10</f>
        <v>1036170</v>
      </c>
      <c r="H10" s="13">
        <f>2114770+22700</f>
        <v>2137470</v>
      </c>
    </row>
    <row r="11" spans="1:36" ht="25.5" x14ac:dyDescent="0.25">
      <c r="A11" s="8" t="s">
        <v>11</v>
      </c>
      <c r="B11" s="14" t="s">
        <v>8</v>
      </c>
      <c r="C11" s="14" t="s">
        <v>12</v>
      </c>
      <c r="D11" s="14" t="s">
        <v>10</v>
      </c>
      <c r="E11" s="14" t="s">
        <v>8</v>
      </c>
      <c r="F11" s="10">
        <v>540100</v>
      </c>
      <c r="G11" s="10">
        <f t="shared" ref="G11:G74" si="0">H11-F11</f>
        <v>108981.12</v>
      </c>
      <c r="H11" s="10">
        <v>649081.12</v>
      </c>
    </row>
    <row r="12" spans="1:36" x14ac:dyDescent="0.25">
      <c r="A12" s="8" t="s">
        <v>13</v>
      </c>
      <c r="B12" s="14" t="s">
        <v>8</v>
      </c>
      <c r="C12" s="14" t="s">
        <v>12</v>
      </c>
      <c r="D12" s="14" t="s">
        <v>14</v>
      </c>
      <c r="E12" s="14" t="s">
        <v>8</v>
      </c>
      <c r="F12" s="10">
        <v>540100</v>
      </c>
      <c r="G12" s="10">
        <f t="shared" si="0"/>
        <v>108981.12</v>
      </c>
      <c r="H12" s="10">
        <v>649081.12</v>
      </c>
    </row>
    <row r="13" spans="1:36" x14ac:dyDescent="0.25">
      <c r="A13" s="8" t="s">
        <v>15</v>
      </c>
      <c r="B13" s="14" t="s">
        <v>8</v>
      </c>
      <c r="C13" s="14" t="s">
        <v>12</v>
      </c>
      <c r="D13" s="14" t="s">
        <v>14</v>
      </c>
      <c r="E13" s="14" t="s">
        <v>16</v>
      </c>
      <c r="F13" s="10">
        <v>414800</v>
      </c>
      <c r="G13" s="10">
        <f t="shared" si="0"/>
        <v>84654.020000000019</v>
      </c>
      <c r="H13" s="10">
        <v>499454.02</v>
      </c>
    </row>
    <row r="14" spans="1:36" ht="38.25" x14ac:dyDescent="0.25">
      <c r="A14" s="8" t="s">
        <v>17</v>
      </c>
      <c r="B14" s="14" t="s">
        <v>8</v>
      </c>
      <c r="C14" s="14" t="s">
        <v>12</v>
      </c>
      <c r="D14" s="14" t="s">
        <v>14</v>
      </c>
      <c r="E14" s="14" t="s">
        <v>18</v>
      </c>
      <c r="F14" s="10">
        <v>125300</v>
      </c>
      <c r="G14" s="10">
        <f t="shared" si="0"/>
        <v>24327.100000000006</v>
      </c>
      <c r="H14" s="10">
        <v>149627.1</v>
      </c>
    </row>
    <row r="15" spans="1:36" ht="38.25" x14ac:dyDescent="0.25">
      <c r="A15" s="8" t="s">
        <v>19</v>
      </c>
      <c r="B15" s="14" t="s">
        <v>8</v>
      </c>
      <c r="C15" s="14" t="s">
        <v>20</v>
      </c>
      <c r="D15" s="14" t="s">
        <v>10</v>
      </c>
      <c r="E15" s="14" t="s">
        <v>8</v>
      </c>
      <c r="F15" s="10">
        <v>561200</v>
      </c>
      <c r="G15" s="10">
        <f t="shared" si="0"/>
        <v>74767.609999999986</v>
      </c>
      <c r="H15" s="10">
        <f>612967.61+23000</f>
        <v>635967.61</v>
      </c>
    </row>
    <row r="16" spans="1:36" x14ac:dyDescent="0.25">
      <c r="A16" s="8" t="s">
        <v>21</v>
      </c>
      <c r="B16" s="14" t="s">
        <v>8</v>
      </c>
      <c r="C16" s="14" t="s">
        <v>20</v>
      </c>
      <c r="D16" s="14" t="s">
        <v>22</v>
      </c>
      <c r="E16" s="14" t="s">
        <v>8</v>
      </c>
      <c r="F16" s="10">
        <v>561200</v>
      </c>
      <c r="G16" s="10">
        <f t="shared" si="0"/>
        <v>74767.609999999986</v>
      </c>
      <c r="H16" s="10">
        <f>612967.61+23000</f>
        <v>635967.61</v>
      </c>
    </row>
    <row r="17" spans="1:8" x14ac:dyDescent="0.25">
      <c r="A17" s="8" t="s">
        <v>15</v>
      </c>
      <c r="B17" s="14" t="s">
        <v>8</v>
      </c>
      <c r="C17" s="14" t="s">
        <v>20</v>
      </c>
      <c r="D17" s="14" t="s">
        <v>22</v>
      </c>
      <c r="E17" s="14" t="s">
        <v>16</v>
      </c>
      <c r="F17" s="10">
        <v>380600</v>
      </c>
      <c r="G17" s="10">
        <f t="shared" si="0"/>
        <v>77971.489999999991</v>
      </c>
      <c r="H17" s="10">
        <f>435571.49+23000</f>
        <v>458571.49</v>
      </c>
    </row>
    <row r="18" spans="1:8" ht="38.25" x14ac:dyDescent="0.25">
      <c r="A18" s="8" t="s">
        <v>17</v>
      </c>
      <c r="B18" s="14" t="s">
        <v>8</v>
      </c>
      <c r="C18" s="14" t="s">
        <v>20</v>
      </c>
      <c r="D18" s="14" t="s">
        <v>22</v>
      </c>
      <c r="E18" s="14" t="s">
        <v>18</v>
      </c>
      <c r="F18" s="10">
        <v>114900</v>
      </c>
      <c r="G18" s="10">
        <f t="shared" si="0"/>
        <v>14019.149999999994</v>
      </c>
      <c r="H18" s="10">
        <v>128919.15</v>
      </c>
    </row>
    <row r="19" spans="1:8" x14ac:dyDescent="0.25">
      <c r="A19" s="8" t="s">
        <v>23</v>
      </c>
      <c r="B19" s="14" t="s">
        <v>8</v>
      </c>
      <c r="C19" s="14" t="s">
        <v>20</v>
      </c>
      <c r="D19" s="14" t="s">
        <v>22</v>
      </c>
      <c r="E19" s="14" t="s">
        <v>24</v>
      </c>
      <c r="F19" s="10">
        <v>58200</v>
      </c>
      <c r="G19" s="10">
        <f t="shared" si="0"/>
        <v>-9723.0299999999988</v>
      </c>
      <c r="H19" s="10">
        <v>48476.97</v>
      </c>
    </row>
    <row r="20" spans="1:8" x14ac:dyDescent="0.25">
      <c r="A20" s="8" t="s">
        <v>25</v>
      </c>
      <c r="B20" s="14" t="s">
        <v>8</v>
      </c>
      <c r="C20" s="14" t="s">
        <v>20</v>
      </c>
      <c r="D20" s="14" t="s">
        <v>22</v>
      </c>
      <c r="E20" s="14" t="s">
        <v>26</v>
      </c>
      <c r="F20" s="10">
        <v>6200</v>
      </c>
      <c r="G20" s="10">
        <f t="shared" si="0"/>
        <v>-6200</v>
      </c>
      <c r="H20" s="10">
        <v>0</v>
      </c>
    </row>
    <row r="21" spans="1:8" ht="14.25" customHeight="1" x14ac:dyDescent="0.25">
      <c r="A21" s="8" t="s">
        <v>27</v>
      </c>
      <c r="B21" s="14" t="s">
        <v>8</v>
      </c>
      <c r="C21" s="14" t="s">
        <v>20</v>
      </c>
      <c r="D21" s="14" t="s">
        <v>22</v>
      </c>
      <c r="E21" s="14" t="s">
        <v>28</v>
      </c>
      <c r="F21" s="10">
        <v>1300</v>
      </c>
      <c r="G21" s="10">
        <f t="shared" si="0"/>
        <v>-1300</v>
      </c>
      <c r="H21" s="10">
        <v>0</v>
      </c>
    </row>
    <row r="22" spans="1:8" hidden="1" x14ac:dyDescent="0.25">
      <c r="A22" s="8" t="s">
        <v>29</v>
      </c>
      <c r="B22" s="14" t="s">
        <v>8</v>
      </c>
      <c r="C22" s="14" t="s">
        <v>20</v>
      </c>
      <c r="D22" s="14" t="s">
        <v>22</v>
      </c>
      <c r="E22" s="14" t="s">
        <v>30</v>
      </c>
      <c r="F22" s="10">
        <v>0</v>
      </c>
      <c r="G22" s="10">
        <f t="shared" si="0"/>
        <v>0</v>
      </c>
      <c r="H22" s="10">
        <v>0</v>
      </c>
    </row>
    <row r="23" spans="1:8" x14ac:dyDescent="0.25">
      <c r="A23" s="8" t="s">
        <v>31</v>
      </c>
      <c r="B23" s="14" t="s">
        <v>8</v>
      </c>
      <c r="C23" s="14" t="s">
        <v>32</v>
      </c>
      <c r="D23" s="14" t="s">
        <v>10</v>
      </c>
      <c r="E23" s="14" t="s">
        <v>8</v>
      </c>
      <c r="F23" s="10">
        <v>0</v>
      </c>
      <c r="G23" s="10">
        <f t="shared" si="0"/>
        <v>852721.27</v>
      </c>
      <c r="H23" s="10">
        <v>852721.27</v>
      </c>
    </row>
    <row r="24" spans="1:8" x14ac:dyDescent="0.25">
      <c r="A24" s="8" t="s">
        <v>100</v>
      </c>
      <c r="B24" s="14" t="s">
        <v>8</v>
      </c>
      <c r="C24" s="14" t="s">
        <v>32</v>
      </c>
      <c r="D24" s="14" t="s">
        <v>101</v>
      </c>
      <c r="E24" s="14" t="s">
        <v>8</v>
      </c>
      <c r="F24" s="10">
        <v>0</v>
      </c>
      <c r="G24" s="10">
        <f t="shared" si="0"/>
        <v>53570</v>
      </c>
      <c r="H24" s="10">
        <v>53570</v>
      </c>
    </row>
    <row r="25" spans="1:8" x14ac:dyDescent="0.25">
      <c r="A25" s="8" t="s">
        <v>15</v>
      </c>
      <c r="B25" s="14" t="s">
        <v>8</v>
      </c>
      <c r="C25" s="14" t="s">
        <v>32</v>
      </c>
      <c r="D25" s="14" t="s">
        <v>101</v>
      </c>
      <c r="E25" s="14" t="s">
        <v>16</v>
      </c>
      <c r="F25" s="10">
        <v>0</v>
      </c>
      <c r="G25" s="10">
        <f t="shared" si="0"/>
        <v>41144.39</v>
      </c>
      <c r="H25" s="10">
        <v>41144.39</v>
      </c>
    </row>
    <row r="26" spans="1:8" ht="38.25" x14ac:dyDescent="0.25">
      <c r="A26" s="8" t="s">
        <v>17</v>
      </c>
      <c r="B26" s="14" t="s">
        <v>8</v>
      </c>
      <c r="C26" s="14" t="s">
        <v>32</v>
      </c>
      <c r="D26" s="14" t="s">
        <v>101</v>
      </c>
      <c r="E26" s="14" t="s">
        <v>18</v>
      </c>
      <c r="F26" s="10">
        <v>0</v>
      </c>
      <c r="G26" s="10">
        <f t="shared" si="0"/>
        <v>12425.61</v>
      </c>
      <c r="H26" s="10">
        <v>12425.61</v>
      </c>
    </row>
    <row r="27" spans="1:8" x14ac:dyDescent="0.25">
      <c r="A27" s="8" t="s">
        <v>33</v>
      </c>
      <c r="B27" s="14" t="s">
        <v>8</v>
      </c>
      <c r="C27" s="14" t="s">
        <v>32</v>
      </c>
      <c r="D27" s="14" t="s">
        <v>34</v>
      </c>
      <c r="E27" s="14" t="s">
        <v>8</v>
      </c>
      <c r="F27" s="10">
        <v>0</v>
      </c>
      <c r="G27" s="10">
        <f t="shared" si="0"/>
        <v>3900</v>
      </c>
      <c r="H27" s="10">
        <v>3900</v>
      </c>
    </row>
    <row r="28" spans="1:8" x14ac:dyDescent="0.25">
      <c r="A28" s="8" t="s">
        <v>23</v>
      </c>
      <c r="B28" s="14" t="s">
        <v>8</v>
      </c>
      <c r="C28" s="14" t="s">
        <v>32</v>
      </c>
      <c r="D28" s="14" t="s">
        <v>34</v>
      </c>
      <c r="E28" s="14" t="s">
        <v>24</v>
      </c>
      <c r="F28" s="10">
        <v>0</v>
      </c>
      <c r="G28" s="10">
        <f t="shared" si="0"/>
        <v>3900</v>
      </c>
      <c r="H28" s="10">
        <v>3900</v>
      </c>
    </row>
    <row r="29" spans="1:8" x14ac:dyDescent="0.25">
      <c r="A29" s="8" t="s">
        <v>35</v>
      </c>
      <c r="B29" s="14" t="s">
        <v>8</v>
      </c>
      <c r="C29" s="14" t="s">
        <v>32</v>
      </c>
      <c r="D29" s="14" t="s">
        <v>36</v>
      </c>
      <c r="E29" s="14" t="s">
        <v>8</v>
      </c>
      <c r="F29" s="10">
        <v>0</v>
      </c>
      <c r="G29" s="10">
        <f t="shared" si="0"/>
        <v>57251.27</v>
      </c>
      <c r="H29" s="10">
        <v>57251.27</v>
      </c>
    </row>
    <row r="30" spans="1:8" x14ac:dyDescent="0.25">
      <c r="A30" s="8" t="s">
        <v>23</v>
      </c>
      <c r="B30" s="14" t="s">
        <v>8</v>
      </c>
      <c r="C30" s="14" t="s">
        <v>32</v>
      </c>
      <c r="D30" s="14" t="s">
        <v>36</v>
      </c>
      <c r="E30" s="14" t="s">
        <v>24</v>
      </c>
      <c r="F30" s="10">
        <v>0</v>
      </c>
      <c r="G30" s="10">
        <f t="shared" si="0"/>
        <v>57251.27</v>
      </c>
      <c r="H30" s="10">
        <v>57251.27</v>
      </c>
    </row>
    <row r="31" spans="1:8" ht="25.5" x14ac:dyDescent="0.25">
      <c r="A31" s="8" t="s">
        <v>37</v>
      </c>
      <c r="B31" s="14" t="s">
        <v>8</v>
      </c>
      <c r="C31" s="14" t="s">
        <v>32</v>
      </c>
      <c r="D31" s="14" t="s">
        <v>38</v>
      </c>
      <c r="E31" s="14" t="s">
        <v>8</v>
      </c>
      <c r="F31" s="10">
        <v>0</v>
      </c>
      <c r="G31" s="10">
        <f t="shared" si="0"/>
        <v>738000</v>
      </c>
      <c r="H31" s="10">
        <v>738000</v>
      </c>
    </row>
    <row r="32" spans="1:8" x14ac:dyDescent="0.25">
      <c r="A32" s="8" t="s">
        <v>23</v>
      </c>
      <c r="B32" s="14" t="s">
        <v>8</v>
      </c>
      <c r="C32" s="14" t="s">
        <v>32</v>
      </c>
      <c r="D32" s="14" t="s">
        <v>38</v>
      </c>
      <c r="E32" s="14" t="s">
        <v>24</v>
      </c>
      <c r="F32" s="10">
        <v>0</v>
      </c>
      <c r="G32" s="10">
        <f t="shared" si="0"/>
        <v>738000</v>
      </c>
      <c r="H32" s="10">
        <v>738000</v>
      </c>
    </row>
    <row r="33" spans="1:8" x14ac:dyDescent="0.25">
      <c r="A33" s="15" t="s">
        <v>102</v>
      </c>
      <c r="B33" s="16" t="s">
        <v>8</v>
      </c>
      <c r="C33" s="16" t="s">
        <v>103</v>
      </c>
      <c r="D33" s="16" t="s">
        <v>10</v>
      </c>
      <c r="E33" s="16" t="s">
        <v>8</v>
      </c>
      <c r="F33" s="13">
        <v>102300</v>
      </c>
      <c r="G33" s="13">
        <f t="shared" si="0"/>
        <v>0</v>
      </c>
      <c r="H33" s="13">
        <v>102300</v>
      </c>
    </row>
    <row r="34" spans="1:8" x14ac:dyDescent="0.25">
      <c r="A34" s="8" t="s">
        <v>104</v>
      </c>
      <c r="B34" s="14" t="s">
        <v>8</v>
      </c>
      <c r="C34" s="14" t="s">
        <v>105</v>
      </c>
      <c r="D34" s="14" t="s">
        <v>10</v>
      </c>
      <c r="E34" s="14" t="s">
        <v>8</v>
      </c>
      <c r="F34" s="10">
        <v>102300</v>
      </c>
      <c r="G34" s="10">
        <f t="shared" si="0"/>
        <v>0</v>
      </c>
      <c r="H34" s="10">
        <v>102300</v>
      </c>
    </row>
    <row r="35" spans="1:8" ht="25.5" x14ac:dyDescent="0.25">
      <c r="A35" s="8" t="s">
        <v>106</v>
      </c>
      <c r="B35" s="14" t="s">
        <v>8</v>
      </c>
      <c r="C35" s="14" t="s">
        <v>105</v>
      </c>
      <c r="D35" s="14" t="s">
        <v>107</v>
      </c>
      <c r="E35" s="14" t="s">
        <v>8</v>
      </c>
      <c r="F35" s="10">
        <v>102300</v>
      </c>
      <c r="G35" s="10">
        <f t="shared" si="0"/>
        <v>0</v>
      </c>
      <c r="H35" s="10">
        <v>102300</v>
      </c>
    </row>
    <row r="36" spans="1:8" x14ac:dyDescent="0.25">
      <c r="A36" s="8" t="s">
        <v>15</v>
      </c>
      <c r="B36" s="14" t="s">
        <v>8</v>
      </c>
      <c r="C36" s="14" t="s">
        <v>105</v>
      </c>
      <c r="D36" s="14" t="s">
        <v>107</v>
      </c>
      <c r="E36" s="14" t="s">
        <v>16</v>
      </c>
      <c r="F36" s="10">
        <v>73100</v>
      </c>
      <c r="G36" s="10">
        <f t="shared" si="0"/>
        <v>0</v>
      </c>
      <c r="H36" s="10">
        <v>73100</v>
      </c>
    </row>
    <row r="37" spans="1:8" ht="38.25" x14ac:dyDescent="0.25">
      <c r="A37" s="8" t="s">
        <v>17</v>
      </c>
      <c r="B37" s="14" t="s">
        <v>8</v>
      </c>
      <c r="C37" s="14" t="s">
        <v>105</v>
      </c>
      <c r="D37" s="14" t="s">
        <v>107</v>
      </c>
      <c r="E37" s="14" t="s">
        <v>18</v>
      </c>
      <c r="F37" s="10">
        <v>22100</v>
      </c>
      <c r="G37" s="10">
        <f t="shared" si="0"/>
        <v>0</v>
      </c>
      <c r="H37" s="10">
        <v>22100</v>
      </c>
    </row>
    <row r="38" spans="1:8" x14ac:dyDescent="0.25">
      <c r="A38" s="8" t="s">
        <v>23</v>
      </c>
      <c r="B38" s="14" t="s">
        <v>8</v>
      </c>
      <c r="C38" s="14" t="s">
        <v>105</v>
      </c>
      <c r="D38" s="14" t="s">
        <v>107</v>
      </c>
      <c r="E38" s="14" t="s">
        <v>24</v>
      </c>
      <c r="F38" s="10">
        <v>5200</v>
      </c>
      <c r="G38" s="10">
        <f t="shared" si="0"/>
        <v>1900</v>
      </c>
      <c r="H38" s="10">
        <v>7100</v>
      </c>
    </row>
    <row r="39" spans="1:8" x14ac:dyDescent="0.25">
      <c r="A39" s="8" t="s">
        <v>25</v>
      </c>
      <c r="B39" s="14" t="s">
        <v>8</v>
      </c>
      <c r="C39" s="14" t="s">
        <v>105</v>
      </c>
      <c r="D39" s="14" t="s">
        <v>107</v>
      </c>
      <c r="E39" s="14" t="s">
        <v>26</v>
      </c>
      <c r="F39" s="10">
        <v>1900</v>
      </c>
      <c r="G39" s="10">
        <f t="shared" si="0"/>
        <v>-1900</v>
      </c>
      <c r="H39" s="10">
        <v>0</v>
      </c>
    </row>
    <row r="40" spans="1:8" ht="25.5" x14ac:dyDescent="0.25">
      <c r="A40" s="15" t="s">
        <v>39</v>
      </c>
      <c r="B40" s="7" t="s">
        <v>8</v>
      </c>
      <c r="C40" s="7" t="s">
        <v>40</v>
      </c>
      <c r="D40" s="7" t="s">
        <v>10</v>
      </c>
      <c r="E40" s="7" t="s">
        <v>8</v>
      </c>
      <c r="F40" s="13">
        <v>62000</v>
      </c>
      <c r="G40" s="13">
        <f t="shared" si="0"/>
        <v>0</v>
      </c>
      <c r="H40" s="13">
        <v>62000</v>
      </c>
    </row>
    <row r="41" spans="1:8" ht="25.5" x14ac:dyDescent="0.25">
      <c r="A41" s="8" t="s">
        <v>41</v>
      </c>
      <c r="B41" s="14" t="s">
        <v>8</v>
      </c>
      <c r="C41" s="14" t="s">
        <v>42</v>
      </c>
      <c r="D41" s="14" t="s">
        <v>10</v>
      </c>
      <c r="E41" s="14" t="s">
        <v>8</v>
      </c>
      <c r="F41" s="10">
        <v>62000</v>
      </c>
      <c r="G41" s="10">
        <f t="shared" si="0"/>
        <v>0</v>
      </c>
      <c r="H41" s="10">
        <v>62000</v>
      </c>
    </row>
    <row r="42" spans="1:8" x14ac:dyDescent="0.25">
      <c r="A42" s="8" t="s">
        <v>43</v>
      </c>
      <c r="B42" s="14" t="s">
        <v>8</v>
      </c>
      <c r="C42" s="14" t="s">
        <v>42</v>
      </c>
      <c r="D42" s="14" t="s">
        <v>44</v>
      </c>
      <c r="E42" s="14" t="s">
        <v>8</v>
      </c>
      <c r="F42" s="10">
        <v>60000</v>
      </c>
      <c r="G42" s="10">
        <f t="shared" si="0"/>
        <v>2000</v>
      </c>
      <c r="H42" s="10">
        <v>62000</v>
      </c>
    </row>
    <row r="43" spans="1:8" x14ac:dyDescent="0.25">
      <c r="A43" s="8" t="s">
        <v>23</v>
      </c>
      <c r="B43" s="14" t="s">
        <v>8</v>
      </c>
      <c r="C43" s="14" t="s">
        <v>42</v>
      </c>
      <c r="D43" s="14" t="s">
        <v>44</v>
      </c>
      <c r="E43" s="14" t="s">
        <v>24</v>
      </c>
      <c r="F43" s="10">
        <v>51000</v>
      </c>
      <c r="G43" s="10">
        <f t="shared" si="0"/>
        <v>4000</v>
      </c>
      <c r="H43" s="10">
        <v>55000</v>
      </c>
    </row>
    <row r="44" spans="1:8" x14ac:dyDescent="0.25">
      <c r="A44" s="8" t="s">
        <v>45</v>
      </c>
      <c r="B44" s="14" t="s">
        <v>8</v>
      </c>
      <c r="C44" s="14" t="s">
        <v>42</v>
      </c>
      <c r="D44" s="14" t="s">
        <v>44</v>
      </c>
      <c r="E44" s="14" t="s">
        <v>46</v>
      </c>
      <c r="F44" s="10">
        <v>9000</v>
      </c>
      <c r="G44" s="10">
        <f t="shared" si="0"/>
        <v>-2000</v>
      </c>
      <c r="H44" s="10">
        <v>7000</v>
      </c>
    </row>
    <row r="45" spans="1:8" x14ac:dyDescent="0.25">
      <c r="A45" s="8" t="s">
        <v>47</v>
      </c>
      <c r="B45" s="14" t="s">
        <v>8</v>
      </c>
      <c r="C45" s="14" t="s">
        <v>42</v>
      </c>
      <c r="D45" s="14" t="s">
        <v>48</v>
      </c>
      <c r="E45" s="14" t="s">
        <v>8</v>
      </c>
      <c r="F45" s="10">
        <v>2000</v>
      </c>
      <c r="G45" s="10">
        <f t="shared" si="0"/>
        <v>-2000</v>
      </c>
      <c r="H45" s="10">
        <v>0</v>
      </c>
    </row>
    <row r="46" spans="1:8" x14ac:dyDescent="0.25">
      <c r="A46" s="8" t="s">
        <v>23</v>
      </c>
      <c r="B46" s="14" t="s">
        <v>8</v>
      </c>
      <c r="C46" s="14" t="s">
        <v>42</v>
      </c>
      <c r="D46" s="14" t="s">
        <v>48</v>
      </c>
      <c r="E46" s="14" t="s">
        <v>24</v>
      </c>
      <c r="F46" s="10">
        <v>2000</v>
      </c>
      <c r="G46" s="10">
        <f t="shared" si="0"/>
        <v>-2000</v>
      </c>
      <c r="H46" s="10">
        <v>0</v>
      </c>
    </row>
    <row r="47" spans="1:8" x14ac:dyDescent="0.25">
      <c r="A47" s="15" t="s">
        <v>49</v>
      </c>
      <c r="B47" s="7" t="s">
        <v>8</v>
      </c>
      <c r="C47" s="7" t="s">
        <v>50</v>
      </c>
      <c r="D47" s="7" t="s">
        <v>10</v>
      </c>
      <c r="E47" s="7" t="s">
        <v>8</v>
      </c>
      <c r="F47" s="13">
        <v>1284000</v>
      </c>
      <c r="G47" s="13">
        <f t="shared" si="0"/>
        <v>1728796.56</v>
      </c>
      <c r="H47" s="13">
        <v>3012796.56</v>
      </c>
    </row>
    <row r="48" spans="1:8" x14ac:dyDescent="0.25">
      <c r="A48" s="8" t="s">
        <v>51</v>
      </c>
      <c r="B48" s="14" t="s">
        <v>8</v>
      </c>
      <c r="C48" s="14" t="s">
        <v>52</v>
      </c>
      <c r="D48" s="14" t="s">
        <v>10</v>
      </c>
      <c r="E48" s="14" t="s">
        <v>8</v>
      </c>
      <c r="F48" s="10">
        <v>1284000</v>
      </c>
      <c r="G48" s="10">
        <f t="shared" si="0"/>
        <v>1728796.56</v>
      </c>
      <c r="H48" s="10">
        <v>3012796.56</v>
      </c>
    </row>
    <row r="49" spans="1:8" x14ac:dyDescent="0.25">
      <c r="A49" s="8" t="s">
        <v>108</v>
      </c>
      <c r="B49" s="14" t="s">
        <v>8</v>
      </c>
      <c r="C49" s="14" t="s">
        <v>52</v>
      </c>
      <c r="D49" s="14" t="s">
        <v>109</v>
      </c>
      <c r="E49" s="14" t="s">
        <v>8</v>
      </c>
      <c r="F49" s="10">
        <v>0</v>
      </c>
      <c r="G49" s="10">
        <f t="shared" si="0"/>
        <v>999996.56</v>
      </c>
      <c r="H49" s="10">
        <v>999996.56</v>
      </c>
    </row>
    <row r="50" spans="1:8" x14ac:dyDescent="0.25">
      <c r="A50" s="8" t="s">
        <v>23</v>
      </c>
      <c r="B50" s="14" t="s">
        <v>8</v>
      </c>
      <c r="C50" s="14" t="s">
        <v>52</v>
      </c>
      <c r="D50" s="14" t="s">
        <v>109</v>
      </c>
      <c r="E50" s="14" t="s">
        <v>24</v>
      </c>
      <c r="F50" s="10">
        <v>0</v>
      </c>
      <c r="G50" s="10">
        <f t="shared" si="0"/>
        <v>999996.56</v>
      </c>
      <c r="H50" s="10">
        <v>999996.56</v>
      </c>
    </row>
    <row r="51" spans="1:8" x14ac:dyDescent="0.25">
      <c r="A51" s="8" t="s">
        <v>53</v>
      </c>
      <c r="B51" s="14" t="s">
        <v>8</v>
      </c>
      <c r="C51" s="14" t="s">
        <v>52</v>
      </c>
      <c r="D51" s="14" t="s">
        <v>54</v>
      </c>
      <c r="E51" s="14" t="s">
        <v>8</v>
      </c>
      <c r="F51" s="10">
        <v>95000</v>
      </c>
      <c r="G51" s="10">
        <f t="shared" si="0"/>
        <v>3855.3099999999977</v>
      </c>
      <c r="H51" s="10">
        <v>98855.31</v>
      </c>
    </row>
    <row r="52" spans="1:8" x14ac:dyDescent="0.25">
      <c r="A52" s="8" t="s">
        <v>25</v>
      </c>
      <c r="B52" s="14" t="s">
        <v>8</v>
      </c>
      <c r="C52" s="14" t="s">
        <v>52</v>
      </c>
      <c r="D52" s="14" t="s">
        <v>54</v>
      </c>
      <c r="E52" s="14" t="s">
        <v>26</v>
      </c>
      <c r="F52" s="10">
        <v>95000</v>
      </c>
      <c r="G52" s="10">
        <f t="shared" si="0"/>
        <v>3855.3099999999977</v>
      </c>
      <c r="H52" s="10">
        <v>98855.31</v>
      </c>
    </row>
    <row r="53" spans="1:8" ht="25.5" x14ac:dyDescent="0.25">
      <c r="A53" s="8" t="s">
        <v>55</v>
      </c>
      <c r="B53" s="14" t="s">
        <v>8</v>
      </c>
      <c r="C53" s="14" t="s">
        <v>52</v>
      </c>
      <c r="D53" s="14" t="s">
        <v>56</v>
      </c>
      <c r="E53" s="14" t="s">
        <v>8</v>
      </c>
      <c r="F53" s="10">
        <v>789000</v>
      </c>
      <c r="G53" s="10">
        <f t="shared" si="0"/>
        <v>-198401.18999999994</v>
      </c>
      <c r="H53" s="10">
        <v>590598.81000000006</v>
      </c>
    </row>
    <row r="54" spans="1:8" x14ac:dyDescent="0.25">
      <c r="A54" s="8" t="s">
        <v>23</v>
      </c>
      <c r="B54" s="14" t="s">
        <v>8</v>
      </c>
      <c r="C54" s="14" t="s">
        <v>52</v>
      </c>
      <c r="D54" s="14" t="s">
        <v>56</v>
      </c>
      <c r="E54" s="14" t="s">
        <v>24</v>
      </c>
      <c r="F54" s="10">
        <v>789000</v>
      </c>
      <c r="G54" s="10">
        <f t="shared" si="0"/>
        <v>-198401.18999999994</v>
      </c>
      <c r="H54" s="10">
        <v>590598.81000000006</v>
      </c>
    </row>
    <row r="55" spans="1:8" x14ac:dyDescent="0.25">
      <c r="A55" s="8" t="s">
        <v>57</v>
      </c>
      <c r="B55" s="14" t="s">
        <v>8</v>
      </c>
      <c r="C55" s="14" t="s">
        <v>52</v>
      </c>
      <c r="D55" s="14" t="s">
        <v>58</v>
      </c>
      <c r="E55" s="14" t="s">
        <v>8</v>
      </c>
      <c r="F55" s="10">
        <v>0</v>
      </c>
      <c r="G55" s="10">
        <f t="shared" si="0"/>
        <v>200000</v>
      </c>
      <c r="H55" s="10">
        <v>200000</v>
      </c>
    </row>
    <row r="56" spans="1:8" x14ac:dyDescent="0.25">
      <c r="A56" s="8" t="s">
        <v>23</v>
      </c>
      <c r="B56" s="14" t="s">
        <v>8</v>
      </c>
      <c r="C56" s="14" t="s">
        <v>52</v>
      </c>
      <c r="D56" s="14" t="s">
        <v>58</v>
      </c>
      <c r="E56" s="14" t="s">
        <v>24</v>
      </c>
      <c r="F56" s="10">
        <v>0</v>
      </c>
      <c r="G56" s="10">
        <f t="shared" si="0"/>
        <v>200000</v>
      </c>
      <c r="H56" s="10">
        <v>200000</v>
      </c>
    </row>
    <row r="57" spans="1:8" x14ac:dyDescent="0.25">
      <c r="A57" s="8" t="s">
        <v>59</v>
      </c>
      <c r="B57" s="14" t="s">
        <v>8</v>
      </c>
      <c r="C57" s="14" t="s">
        <v>52</v>
      </c>
      <c r="D57" s="14" t="s">
        <v>60</v>
      </c>
      <c r="E57" s="14" t="s">
        <v>8</v>
      </c>
      <c r="F57" s="10">
        <v>400000</v>
      </c>
      <c r="G57" s="10">
        <f t="shared" si="0"/>
        <v>273345.88</v>
      </c>
      <c r="H57" s="10">
        <v>673345.88</v>
      </c>
    </row>
    <row r="58" spans="1:8" x14ac:dyDescent="0.25">
      <c r="A58" s="8" t="s">
        <v>23</v>
      </c>
      <c r="B58" s="14" t="s">
        <v>8</v>
      </c>
      <c r="C58" s="14" t="s">
        <v>52</v>
      </c>
      <c r="D58" s="14" t="s">
        <v>60</v>
      </c>
      <c r="E58" s="14" t="s">
        <v>24</v>
      </c>
      <c r="F58" s="10">
        <v>400000</v>
      </c>
      <c r="G58" s="10">
        <f t="shared" si="0"/>
        <v>273345.88</v>
      </c>
      <c r="H58" s="10">
        <v>673345.88</v>
      </c>
    </row>
    <row r="59" spans="1:8" ht="38.25" x14ac:dyDescent="0.25">
      <c r="A59" s="8" t="s">
        <v>61</v>
      </c>
      <c r="B59" s="14" t="s">
        <v>8</v>
      </c>
      <c r="C59" s="14" t="s">
        <v>52</v>
      </c>
      <c r="D59" s="14" t="s">
        <v>62</v>
      </c>
      <c r="E59" s="14" t="s">
        <v>8</v>
      </c>
      <c r="F59" s="10">
        <v>0</v>
      </c>
      <c r="G59" s="10">
        <f t="shared" si="0"/>
        <v>450000</v>
      </c>
      <c r="H59" s="10">
        <v>450000</v>
      </c>
    </row>
    <row r="60" spans="1:8" x14ac:dyDescent="0.25">
      <c r="A60" s="8" t="s">
        <v>23</v>
      </c>
      <c r="B60" s="14" t="s">
        <v>8</v>
      </c>
      <c r="C60" s="14" t="s">
        <v>52</v>
      </c>
      <c r="D60" s="14" t="s">
        <v>62</v>
      </c>
      <c r="E60" s="14" t="s">
        <v>24</v>
      </c>
      <c r="F60" s="10">
        <v>0</v>
      </c>
      <c r="G60" s="10">
        <f t="shared" si="0"/>
        <v>450000</v>
      </c>
      <c r="H60" s="10">
        <v>450000</v>
      </c>
    </row>
    <row r="61" spans="1:8" x14ac:dyDescent="0.25">
      <c r="A61" s="15" t="s">
        <v>63</v>
      </c>
      <c r="B61" s="7" t="s">
        <v>8</v>
      </c>
      <c r="C61" s="7" t="s">
        <v>64</v>
      </c>
      <c r="D61" s="7" t="s">
        <v>10</v>
      </c>
      <c r="E61" s="7" t="s">
        <v>8</v>
      </c>
      <c r="F61" s="13">
        <v>145100</v>
      </c>
      <c r="G61" s="13">
        <f t="shared" si="0"/>
        <v>1881529.94</v>
      </c>
      <c r="H61" s="13">
        <v>2026629.94</v>
      </c>
    </row>
    <row r="62" spans="1:8" x14ac:dyDescent="0.25">
      <c r="A62" s="8" t="s">
        <v>65</v>
      </c>
      <c r="B62" s="14" t="s">
        <v>8</v>
      </c>
      <c r="C62" s="14" t="s">
        <v>66</v>
      </c>
      <c r="D62" s="14" t="s">
        <v>10</v>
      </c>
      <c r="E62" s="14" t="s">
        <v>8</v>
      </c>
      <c r="F62" s="10">
        <v>145100</v>
      </c>
      <c r="G62" s="10">
        <f t="shared" si="0"/>
        <v>1881529.94</v>
      </c>
      <c r="H62" s="10">
        <v>2026629.94</v>
      </c>
    </row>
    <row r="63" spans="1:8" x14ac:dyDescent="0.25">
      <c r="A63" s="8" t="s">
        <v>110</v>
      </c>
      <c r="B63" s="14" t="s">
        <v>8</v>
      </c>
      <c r="C63" s="14" t="s">
        <v>66</v>
      </c>
      <c r="D63" s="14" t="s">
        <v>111</v>
      </c>
      <c r="E63" s="14" t="s">
        <v>8</v>
      </c>
      <c r="F63" s="10">
        <v>0</v>
      </c>
      <c r="G63" s="10">
        <f t="shared" si="0"/>
        <v>1158000</v>
      </c>
      <c r="H63" s="10">
        <v>1158000</v>
      </c>
    </row>
    <row r="64" spans="1:8" x14ac:dyDescent="0.25">
      <c r="A64" s="8" t="s">
        <v>23</v>
      </c>
      <c r="B64" s="14" t="s">
        <v>8</v>
      </c>
      <c r="C64" s="14" t="s">
        <v>66</v>
      </c>
      <c r="D64" s="14" t="s">
        <v>111</v>
      </c>
      <c r="E64" s="14" t="s">
        <v>24</v>
      </c>
      <c r="F64" s="10">
        <v>0</v>
      </c>
      <c r="G64" s="10">
        <f t="shared" si="0"/>
        <v>1158000</v>
      </c>
      <c r="H64" s="10">
        <v>1158000</v>
      </c>
    </row>
    <row r="65" spans="1:8" x14ac:dyDescent="0.25">
      <c r="A65" s="8" t="s">
        <v>108</v>
      </c>
      <c r="B65" s="14" t="s">
        <v>8</v>
      </c>
      <c r="C65" s="14" t="s">
        <v>66</v>
      </c>
      <c r="D65" s="14" t="s">
        <v>109</v>
      </c>
      <c r="E65" s="14" t="s">
        <v>8</v>
      </c>
      <c r="F65" s="10">
        <v>0</v>
      </c>
      <c r="G65" s="10">
        <f t="shared" si="0"/>
        <v>3.44</v>
      </c>
      <c r="H65" s="10">
        <v>3.44</v>
      </c>
    </row>
    <row r="66" spans="1:8" x14ac:dyDescent="0.25">
      <c r="A66" s="8" t="s">
        <v>23</v>
      </c>
      <c r="B66" s="14" t="s">
        <v>8</v>
      </c>
      <c r="C66" s="14" t="s">
        <v>66</v>
      </c>
      <c r="D66" s="14" t="s">
        <v>109</v>
      </c>
      <c r="E66" s="14" t="s">
        <v>24</v>
      </c>
      <c r="F66" s="10">
        <v>0</v>
      </c>
      <c r="G66" s="10">
        <f t="shared" si="0"/>
        <v>3.44</v>
      </c>
      <c r="H66" s="10">
        <v>3.44</v>
      </c>
    </row>
    <row r="67" spans="1:8" x14ac:dyDescent="0.25">
      <c r="A67" s="8" t="s">
        <v>67</v>
      </c>
      <c r="B67" s="14" t="s">
        <v>8</v>
      </c>
      <c r="C67" s="14" t="s">
        <v>66</v>
      </c>
      <c r="D67" s="14" t="s">
        <v>68</v>
      </c>
      <c r="E67" s="14" t="s">
        <v>8</v>
      </c>
      <c r="F67" s="10">
        <v>140100</v>
      </c>
      <c r="G67" s="10">
        <f t="shared" si="0"/>
        <v>337526.5</v>
      </c>
      <c r="H67" s="10">
        <v>477626.5</v>
      </c>
    </row>
    <row r="68" spans="1:8" x14ac:dyDescent="0.25">
      <c r="A68" s="8" t="s">
        <v>23</v>
      </c>
      <c r="B68" s="14" t="s">
        <v>8</v>
      </c>
      <c r="C68" s="14" t="s">
        <v>66</v>
      </c>
      <c r="D68" s="14" t="s">
        <v>68</v>
      </c>
      <c r="E68" s="14" t="s">
        <v>24</v>
      </c>
      <c r="F68" s="10">
        <v>140100</v>
      </c>
      <c r="G68" s="10">
        <f t="shared" si="0"/>
        <v>328526.5</v>
      </c>
      <c r="H68" s="10">
        <v>468626.5</v>
      </c>
    </row>
    <row r="69" spans="1:8" x14ac:dyDescent="0.25">
      <c r="A69" s="8" t="s">
        <v>45</v>
      </c>
      <c r="B69" s="14" t="s">
        <v>8</v>
      </c>
      <c r="C69" s="14" t="s">
        <v>66</v>
      </c>
      <c r="D69" s="14" t="s">
        <v>68</v>
      </c>
      <c r="E69" s="14" t="s">
        <v>46</v>
      </c>
      <c r="F69" s="10">
        <v>0</v>
      </c>
      <c r="G69" s="10">
        <f t="shared" si="0"/>
        <v>9000</v>
      </c>
      <c r="H69" s="10">
        <v>9000</v>
      </c>
    </row>
    <row r="70" spans="1:8" x14ac:dyDescent="0.25">
      <c r="A70" s="8" t="s">
        <v>69</v>
      </c>
      <c r="B70" s="14" t="s">
        <v>8</v>
      </c>
      <c r="C70" s="14" t="s">
        <v>66</v>
      </c>
      <c r="D70" s="14" t="s">
        <v>70</v>
      </c>
      <c r="E70" s="14" t="s">
        <v>8</v>
      </c>
      <c r="F70" s="10">
        <v>5000</v>
      </c>
      <c r="G70" s="10">
        <f t="shared" si="0"/>
        <v>0</v>
      </c>
      <c r="H70" s="10">
        <v>5000</v>
      </c>
    </row>
    <row r="71" spans="1:8" x14ac:dyDescent="0.25">
      <c r="A71" s="8" t="s">
        <v>23</v>
      </c>
      <c r="B71" s="14" t="s">
        <v>8</v>
      </c>
      <c r="C71" s="14" t="s">
        <v>66</v>
      </c>
      <c r="D71" s="14" t="s">
        <v>70</v>
      </c>
      <c r="E71" s="14" t="s">
        <v>24</v>
      </c>
      <c r="F71" s="10">
        <v>0</v>
      </c>
      <c r="G71" s="10">
        <f t="shared" si="0"/>
        <v>5000</v>
      </c>
      <c r="H71" s="10">
        <v>5000</v>
      </c>
    </row>
    <row r="72" spans="1:8" x14ac:dyDescent="0.25">
      <c r="A72" s="8" t="s">
        <v>25</v>
      </c>
      <c r="B72" s="14" t="s">
        <v>8</v>
      </c>
      <c r="C72" s="14" t="s">
        <v>66</v>
      </c>
      <c r="D72" s="14" t="s">
        <v>70</v>
      </c>
      <c r="E72" s="14" t="s">
        <v>26</v>
      </c>
      <c r="F72" s="10">
        <v>5000</v>
      </c>
      <c r="G72" s="10">
        <f t="shared" si="0"/>
        <v>-5000</v>
      </c>
      <c r="H72" s="10">
        <v>0</v>
      </c>
    </row>
    <row r="73" spans="1:8" x14ac:dyDescent="0.25">
      <c r="A73" s="8" t="s">
        <v>71</v>
      </c>
      <c r="B73" s="14" t="s">
        <v>8</v>
      </c>
      <c r="C73" s="14" t="s">
        <v>66</v>
      </c>
      <c r="D73" s="14" t="s">
        <v>72</v>
      </c>
      <c r="E73" s="14" t="s">
        <v>8</v>
      </c>
      <c r="F73" s="10">
        <v>0</v>
      </c>
      <c r="G73" s="10">
        <f t="shared" si="0"/>
        <v>386000</v>
      </c>
      <c r="H73" s="10">
        <v>386000</v>
      </c>
    </row>
    <row r="74" spans="1:8" x14ac:dyDescent="0.25">
      <c r="A74" s="8" t="s">
        <v>23</v>
      </c>
      <c r="B74" s="14" t="s">
        <v>8</v>
      </c>
      <c r="C74" s="14" t="s">
        <v>66</v>
      </c>
      <c r="D74" s="14" t="s">
        <v>72</v>
      </c>
      <c r="E74" s="14" t="s">
        <v>24</v>
      </c>
      <c r="F74" s="10">
        <v>0</v>
      </c>
      <c r="G74" s="10">
        <f t="shared" si="0"/>
        <v>386000</v>
      </c>
      <c r="H74" s="10">
        <v>386000</v>
      </c>
    </row>
    <row r="75" spans="1:8" x14ac:dyDescent="0.25">
      <c r="A75" s="15" t="s">
        <v>73</v>
      </c>
      <c r="B75" s="7" t="s">
        <v>8</v>
      </c>
      <c r="C75" s="7" t="s">
        <v>74</v>
      </c>
      <c r="D75" s="7" t="s">
        <v>10</v>
      </c>
      <c r="E75" s="7" t="s">
        <v>8</v>
      </c>
      <c r="F75" s="13">
        <v>1359600</v>
      </c>
      <c r="G75" s="13">
        <f t="shared" ref="G75:G88" si="1">H75-F75</f>
        <v>0</v>
      </c>
      <c r="H75" s="13">
        <v>1359600</v>
      </c>
    </row>
    <row r="76" spans="1:8" x14ac:dyDescent="0.25">
      <c r="A76" s="8" t="s">
        <v>75</v>
      </c>
      <c r="B76" s="14" t="s">
        <v>8</v>
      </c>
      <c r="C76" s="14" t="s">
        <v>76</v>
      </c>
      <c r="D76" s="14" t="s">
        <v>10</v>
      </c>
      <c r="E76" s="14" t="s">
        <v>8</v>
      </c>
      <c r="F76" s="10">
        <v>1359600</v>
      </c>
      <c r="G76" s="10">
        <f t="shared" si="1"/>
        <v>0</v>
      </c>
      <c r="H76" s="10">
        <v>1359600</v>
      </c>
    </row>
    <row r="77" spans="1:8" ht="38.25" x14ac:dyDescent="0.25">
      <c r="A77" s="8" t="s">
        <v>77</v>
      </c>
      <c r="B77" s="14" t="s">
        <v>8</v>
      </c>
      <c r="C77" s="14" t="s">
        <v>76</v>
      </c>
      <c r="D77" s="14" t="s">
        <v>78</v>
      </c>
      <c r="E77" s="14" t="s">
        <v>8</v>
      </c>
      <c r="F77" s="10">
        <v>1359600</v>
      </c>
      <c r="G77" s="10">
        <f t="shared" si="1"/>
        <v>0</v>
      </c>
      <c r="H77" s="10">
        <v>1359600</v>
      </c>
    </row>
    <row r="78" spans="1:8" x14ac:dyDescent="0.25">
      <c r="A78" s="8" t="s">
        <v>79</v>
      </c>
      <c r="B78" s="14" t="s">
        <v>8</v>
      </c>
      <c r="C78" s="14" t="s">
        <v>76</v>
      </c>
      <c r="D78" s="14" t="s">
        <v>78</v>
      </c>
      <c r="E78" s="14" t="s">
        <v>80</v>
      </c>
      <c r="F78" s="10">
        <v>1359600</v>
      </c>
      <c r="G78" s="10">
        <f t="shared" si="1"/>
        <v>0</v>
      </c>
      <c r="H78" s="10">
        <v>1359600</v>
      </c>
    </row>
    <row r="79" spans="1:8" x14ac:dyDescent="0.25">
      <c r="A79" s="15" t="s">
        <v>81</v>
      </c>
      <c r="B79" s="7" t="s">
        <v>8</v>
      </c>
      <c r="C79" s="7" t="s">
        <v>82</v>
      </c>
      <c r="D79" s="7" t="s">
        <v>10</v>
      </c>
      <c r="E79" s="7" t="s">
        <v>8</v>
      </c>
      <c r="F79" s="13">
        <v>60000</v>
      </c>
      <c r="G79" s="13">
        <f t="shared" si="1"/>
        <v>-5000</v>
      </c>
      <c r="H79" s="13">
        <v>55000</v>
      </c>
    </row>
    <row r="80" spans="1:8" x14ac:dyDescent="0.25">
      <c r="A80" s="8" t="s">
        <v>83</v>
      </c>
      <c r="B80" s="14" t="s">
        <v>8</v>
      </c>
      <c r="C80" s="14" t="s">
        <v>84</v>
      </c>
      <c r="D80" s="14" t="s">
        <v>10</v>
      </c>
      <c r="E80" s="14" t="s">
        <v>8</v>
      </c>
      <c r="F80" s="10">
        <v>60000</v>
      </c>
      <c r="G80" s="10">
        <f t="shared" si="1"/>
        <v>-5000</v>
      </c>
      <c r="H80" s="10">
        <v>55000</v>
      </c>
    </row>
    <row r="81" spans="1:8" x14ac:dyDescent="0.25">
      <c r="A81" s="8" t="s">
        <v>85</v>
      </c>
      <c r="B81" s="14" t="s">
        <v>8</v>
      </c>
      <c r="C81" s="14" t="s">
        <v>84</v>
      </c>
      <c r="D81" s="14" t="s">
        <v>86</v>
      </c>
      <c r="E81" s="14" t="s">
        <v>8</v>
      </c>
      <c r="F81" s="10">
        <v>60000</v>
      </c>
      <c r="G81" s="10">
        <f t="shared" si="1"/>
        <v>-5000</v>
      </c>
      <c r="H81" s="10">
        <v>55000</v>
      </c>
    </row>
    <row r="82" spans="1:8" x14ac:dyDescent="0.25">
      <c r="A82" s="8" t="s">
        <v>87</v>
      </c>
      <c r="B82" s="14" t="s">
        <v>8</v>
      </c>
      <c r="C82" s="14" t="s">
        <v>84</v>
      </c>
      <c r="D82" s="14" t="s">
        <v>86</v>
      </c>
      <c r="E82" s="14" t="s">
        <v>88</v>
      </c>
      <c r="F82" s="10">
        <v>60000</v>
      </c>
      <c r="G82" s="10">
        <f t="shared" si="1"/>
        <v>-5000</v>
      </c>
      <c r="H82" s="10">
        <v>55000</v>
      </c>
    </row>
    <row r="83" spans="1:8" ht="1.5" customHeight="1" x14ac:dyDescent="0.25">
      <c r="A83" s="15" t="s">
        <v>89</v>
      </c>
      <c r="B83" s="16" t="s">
        <v>8</v>
      </c>
      <c r="C83" s="16" t="s">
        <v>90</v>
      </c>
      <c r="D83" s="16" t="s">
        <v>10</v>
      </c>
      <c r="E83" s="16" t="s">
        <v>8</v>
      </c>
      <c r="F83" s="13">
        <v>0</v>
      </c>
      <c r="G83" s="13">
        <f t="shared" si="1"/>
        <v>0</v>
      </c>
      <c r="H83" s="13">
        <v>0</v>
      </c>
    </row>
    <row r="84" spans="1:8" hidden="1" x14ac:dyDescent="0.25">
      <c r="A84" s="15" t="s">
        <v>91</v>
      </c>
      <c r="B84" s="16" t="s">
        <v>8</v>
      </c>
      <c r="C84" s="16" t="s">
        <v>92</v>
      </c>
      <c r="D84" s="16" t="s">
        <v>10</v>
      </c>
      <c r="E84" s="16" t="s">
        <v>8</v>
      </c>
      <c r="F84" s="13">
        <v>0</v>
      </c>
      <c r="G84" s="13">
        <f t="shared" si="1"/>
        <v>0</v>
      </c>
      <c r="H84" s="13">
        <v>0</v>
      </c>
    </row>
    <row r="85" spans="1:8" hidden="1" x14ac:dyDescent="0.25">
      <c r="A85" s="15" t="s">
        <v>93</v>
      </c>
      <c r="B85" s="16" t="s">
        <v>8</v>
      </c>
      <c r="C85" s="16" t="s">
        <v>92</v>
      </c>
      <c r="D85" s="16" t="s">
        <v>94</v>
      </c>
      <c r="E85" s="16" t="s">
        <v>8</v>
      </c>
      <c r="F85" s="13">
        <v>0</v>
      </c>
      <c r="G85" s="13">
        <f t="shared" si="1"/>
        <v>0</v>
      </c>
      <c r="H85" s="13">
        <v>0</v>
      </c>
    </row>
    <row r="86" spans="1:8" hidden="1" x14ac:dyDescent="0.25">
      <c r="A86" s="15" t="s">
        <v>95</v>
      </c>
      <c r="B86" s="16" t="s">
        <v>8</v>
      </c>
      <c r="C86" s="16" t="s">
        <v>92</v>
      </c>
      <c r="D86" s="16" t="s">
        <v>94</v>
      </c>
      <c r="E86" s="16" t="s">
        <v>96</v>
      </c>
      <c r="F86" s="13">
        <v>0</v>
      </c>
      <c r="G86" s="13">
        <f t="shared" si="1"/>
        <v>0</v>
      </c>
      <c r="H86" s="13">
        <v>0</v>
      </c>
    </row>
    <row r="87" spans="1:8" ht="22.5" customHeight="1" x14ac:dyDescent="0.25">
      <c r="A87" s="21" t="s">
        <v>97</v>
      </c>
      <c r="B87" s="22"/>
      <c r="C87" s="22"/>
      <c r="D87" s="22"/>
      <c r="E87" s="22"/>
      <c r="F87" s="11">
        <v>4114300</v>
      </c>
      <c r="G87" s="12">
        <f t="shared" si="1"/>
        <v>4641796.5</v>
      </c>
      <c r="H87" s="11">
        <f>8733096.5+23000</f>
        <v>8756096.5</v>
      </c>
    </row>
    <row r="88" spans="1:8" x14ac:dyDescent="0.25">
      <c r="A88" s="9" t="s">
        <v>113</v>
      </c>
      <c r="B88" s="9"/>
      <c r="C88" s="9"/>
      <c r="D88" s="9"/>
      <c r="E88" s="9"/>
      <c r="F88" s="9">
        <v>0</v>
      </c>
      <c r="G88" s="10">
        <f t="shared" si="1"/>
        <v>-36000</v>
      </c>
      <c r="H88" s="9">
        <f>-13000-23000</f>
        <v>-36000</v>
      </c>
    </row>
  </sheetData>
  <mergeCells count="16">
    <mergeCell ref="A6:AI6"/>
    <mergeCell ref="A7:Y7"/>
    <mergeCell ref="B1:H1"/>
    <mergeCell ref="A2:H2"/>
    <mergeCell ref="A3:H3"/>
    <mergeCell ref="A4:AG4"/>
    <mergeCell ref="A5:AG5"/>
    <mergeCell ref="G8:G9"/>
    <mergeCell ref="H8:H9"/>
    <mergeCell ref="A87:E87"/>
    <mergeCell ref="F8:F9"/>
    <mergeCell ref="A8:A9"/>
    <mergeCell ref="B8:B9"/>
    <mergeCell ref="C8:C9"/>
    <mergeCell ref="D8:D9"/>
    <mergeCell ref="E8:E9"/>
  </mergeCells>
  <pageMargins left="0.98425196850393704" right="0.59055118110236227" top="0.59055118110236227" bottom="0.59055118110236227" header="0.39370078740157483" footer="0.39370078740157483"/>
  <pageSetup paperSize="9" scale="49" orientation="portrait" r:id="rId1"/>
  <headerFooter>
    <oddHeader>&amp;RРаспечатано: &amp;D</oddHead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0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Дотации 2021 МО&lt;/VariantName&gt;&#10;  &lt;VariantLink&gt;284883057&lt;/VariantLink&gt;&#10;  &lt;SvodReportLink xsi:nil=&quot;true&quot; /&gt;&#10;  &lt;ReportLink&gt;376298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CD873D1-B204-4BE7-B60D-7708837453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2021-12-21T09:54:19Z</cp:lastPrinted>
  <dcterms:created xsi:type="dcterms:W3CDTF">2021-12-20T15:15:24Z</dcterms:created>
  <dcterms:modified xsi:type="dcterms:W3CDTF">2021-12-28T11:11:19Z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Дотации 2021 МО(5).xlsx</vt:lpwstr>
  </property>
  <property fmtid="{D5CDD505-2E9C-101B-9397-08002B2CF9AE}" pid="4" name="Версия клиента">
    <vt:lpwstr>21.1.38.12030 (.NET 4.7.2)</vt:lpwstr>
  </property>
  <property fmtid="{D5CDD505-2E9C-101B-9397-08002B2CF9AE}" pid="5" name="Версия базы">
    <vt:lpwstr>21.1.1422.957271114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ufk2021</vt:lpwstr>
  </property>
  <property fmtid="{D5CDD505-2E9C-101B-9397-08002B2CF9AE}" pid="9" name="Пользователь">
    <vt:lpwstr>яковлева_01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