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19440" windowHeight="11955"/>
  </bookViews>
  <sheets>
    <sheet name="без учета счетов бюджета" sheetId="2" r:id="rId1"/>
  </sheets>
  <definedNames>
    <definedName name="_xlnm._FilterDatabase" localSheetId="0" hidden="1">'без учета счетов бюджета'!$A$8:$AT$61</definedName>
    <definedName name="_xlnm.Print_Titles" localSheetId="0">'без учета счетов бюджета'!$9:$10</definedName>
  </definedNames>
  <calcPr calcId="124519"/>
</workbook>
</file>

<file path=xl/calcChain.xml><?xml version="1.0" encoding="utf-8"?>
<calcChain xmlns="http://schemas.openxmlformats.org/spreadsheetml/2006/main">
  <c r="AR59" i="2"/>
  <c r="AP59"/>
  <c r="AN59"/>
  <c r="AL59"/>
  <c r="AJ59"/>
  <c r="AH59"/>
  <c r="O59"/>
  <c r="AS56"/>
  <c r="AR56"/>
  <c r="AT56" s="1"/>
  <c r="AQ56"/>
  <c r="AQ59" s="1"/>
  <c r="AP56"/>
  <c r="AO56"/>
  <c r="AO59" s="1"/>
  <c r="AN56"/>
  <c r="AM56"/>
  <c r="AM59" s="1"/>
  <c r="AL56"/>
  <c r="AK56"/>
  <c r="AK59" s="1"/>
  <c r="AJ56"/>
  <c r="AI56"/>
  <c r="AI59" s="1"/>
  <c r="AH56"/>
  <c r="AG56"/>
  <c r="AG59" s="1"/>
  <c r="O56"/>
  <c r="AT58"/>
  <c r="AT57"/>
  <c r="AT55"/>
  <c r="AT54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5"/>
  <c r="AT24"/>
  <c r="AT23"/>
  <c r="AT22"/>
  <c r="AT21"/>
  <c r="AT20"/>
  <c r="AT19"/>
  <c r="AT18"/>
  <c r="AT17"/>
  <c r="AT16"/>
  <c r="AT15"/>
  <c r="AT14"/>
  <c r="AT13"/>
  <c r="AS58"/>
  <c r="AS57"/>
  <c r="AS55"/>
  <c r="AS54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T12"/>
  <c r="AS12"/>
</calcChain>
</file>

<file path=xl/sharedStrings.xml><?xml version="1.0" encoding="utf-8"?>
<sst xmlns="http://schemas.openxmlformats.org/spreadsheetml/2006/main" count="352" uniqueCount="162">
  <si>
    <t>Вед.</t>
  </si>
  <si>
    <t>Разд.</t>
  </si>
  <si>
    <t>Ц.ст.</t>
  </si>
  <si>
    <t>Расх.</t>
  </si>
  <si>
    <t>КОСГУ</t>
  </si>
  <si>
    <t>ДопКласс</t>
  </si>
  <si>
    <t/>
  </si>
  <si>
    <t>Первоначальная роспись/план</t>
  </si>
  <si>
    <t xml:space="preserve">    Муниципальная программа "Развитие образования и воспитания "</t>
  </si>
  <si>
    <t>000</t>
  </si>
  <si>
    <t>0000</t>
  </si>
  <si>
    <t>0100000000</t>
  </si>
  <si>
    <t xml:space="preserve">      Подпрограмма  "Развитие дошкольного образования"</t>
  </si>
  <si>
    <t>0110000000</t>
  </si>
  <si>
    <t xml:space="preserve">      Подпрограмма  "Развитие общего образования"</t>
  </si>
  <si>
    <t>0120000000</t>
  </si>
  <si>
    <t xml:space="preserve">      Подпрограмма  "Развитие дополнительного образования детей"</t>
  </si>
  <si>
    <t>0130000000</t>
  </si>
  <si>
    <t xml:space="preserve">      Подпрограмма   "Детское и школьное питание"</t>
  </si>
  <si>
    <t>0140000000</t>
  </si>
  <si>
    <t xml:space="preserve">      Подпрограмма   "Управление системой образования Алнашского района"</t>
  </si>
  <si>
    <t>0150000000</t>
  </si>
  <si>
    <t xml:space="preserve">      Подпрограмма  "Реализация молодежной политики"</t>
  </si>
  <si>
    <t>0160000000</t>
  </si>
  <si>
    <t xml:space="preserve">      Подпрограмма   "Организация отдыха, оздоровления и занятости детей и подростков"</t>
  </si>
  <si>
    <t>0170000000</t>
  </si>
  <si>
    <t xml:space="preserve">    Муниципальная программа "Сохранение здоровья и формирование здорового образа жизни населения"</t>
  </si>
  <si>
    <t>0200000000</t>
  </si>
  <si>
    <t xml:space="preserve">    Муниципальная программа "Развитие культуры"</t>
  </si>
  <si>
    <t>0300000000</t>
  </si>
  <si>
    <t xml:space="preserve">      Подпрограмма  "Организация библиотечного  обслуживания населения"</t>
  </si>
  <si>
    <t>0310000000</t>
  </si>
  <si>
    <t xml:space="preserve">  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</si>
  <si>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</si>
  <si>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  Подпрограмма  "Развитие местного народного творчества"</t>
  </si>
  <si>
    <t>0330000000</t>
  </si>
  <si>
    <t xml:space="preserve">    Муниципальная программа "Социальная поддержка населения "</t>
  </si>
  <si>
    <t>0400000000</t>
  </si>
  <si>
    <t xml:space="preserve">      Подпрограмма  "Социальная поддержка семьи и детей "</t>
  </si>
  <si>
    <t>0410000000</t>
  </si>
  <si>
    <t xml:space="preserve">      Подпрограмма  "Забота"</t>
  </si>
  <si>
    <t>0420000000</t>
  </si>
  <si>
    <t xml:space="preserve">    Муниципальная программа "Создание условий для устойчивого экономического развития "</t>
  </si>
  <si>
    <t>0500000000</t>
  </si>
  <si>
    <t xml:space="preserve">      Подпрограмма  "Развитие сельского хозяйства и расширение рынка сельскохозяйственной продукции "</t>
  </si>
  <si>
    <t>0510000000</t>
  </si>
  <si>
    <t xml:space="preserve">      Подпрограмма  "Создание условий для развития предпринимательства"</t>
  </si>
  <si>
    <t>0520000000</t>
  </si>
  <si>
    <t xml:space="preserve">    Муниципальная программа "Безопасность"</t>
  </si>
  <si>
    <t>0600000000</t>
  </si>
  <si>
    <t xml:space="preserve">      Подпрограмма  "Предупреждение и ликвидация последствий чрезвычайных ситуаций, реализация мер пожарной безопасности"</t>
  </si>
  <si>
    <t>0610000000</t>
  </si>
  <si>
    <t xml:space="preserve">      Подпрограмма  "Профилактика правонарушений в муниципальном образовании "Алнашский район" "</t>
  </si>
  <si>
    <t>0620000000</t>
  </si>
  <si>
    <t xml:space="preserve">      Подпрограмма "Гармонизация межэтнических отношений и участие в противодействии идеологии терроризма на территории муниципального образования "Алнашсский район""</t>
  </si>
  <si>
    <t>0640000000</t>
  </si>
  <si>
    <t xml:space="preserve">    Муниципальная программа "Содержание и развитие муниципального хозяйства"</t>
  </si>
  <si>
    <t>0700000000</t>
  </si>
  <si>
    <t xml:space="preserve">      Подпрограмма  "Содержание и развитие коммунальной инфраструктуры"</t>
  </si>
  <si>
    <t>0720000000</t>
  </si>
  <si>
    <t xml:space="preserve">      Подпрограмма  "Содержание и развитие жилищного  хозяйства"</t>
  </si>
  <si>
    <t>0730000000</t>
  </si>
  <si>
    <t xml:space="preserve">      Подпрограмма  "Благоустройство и охрана окружающей среды"</t>
  </si>
  <si>
    <t>0740000000</t>
  </si>
  <si>
    <t xml:space="preserve">      Подпрограмма   "Дорожное хозяйство и транспортное обслуживание населения"</t>
  </si>
  <si>
    <t>0750000000</t>
  </si>
  <si>
    <t xml:space="preserve">      Подпрограмма  "Проведение кадастровых работ в отношении земельных участков" ("Землеустроитель")</t>
  </si>
  <si>
    <t>0760000000</t>
  </si>
  <si>
    <t xml:space="preserve">      Подпрограмма  "Реализация планов эффективного использования средств капитального строительства" (РСЕЗ)</t>
  </si>
  <si>
    <t>0770000000</t>
  </si>
  <si>
    <t xml:space="preserve">    Муниципальная программа "Энергосбережение и повышение энергетической эффективности МО "Алнашский район""</t>
  </si>
  <si>
    <t>0800000000</t>
  </si>
  <si>
    <t xml:space="preserve">    Муниципальная программа "Муниципальное управление"</t>
  </si>
  <si>
    <t>0900000000</t>
  </si>
  <si>
    <t xml:space="preserve">      Подпрограмма  "Развитие муниципальной службы"</t>
  </si>
  <si>
    <t>0910000000</t>
  </si>
  <si>
    <t xml:space="preserve">      Подпрограмма "Управление муниципальными финансами"</t>
  </si>
  <si>
    <t>0920000000</t>
  </si>
  <si>
    <t xml:space="preserve">      Подпрограмма  "Управление муниципальным имуществом и земельными ресурсами"</t>
  </si>
  <si>
    <t>0930000000</t>
  </si>
  <si>
    <t xml:space="preserve">      Подпрограмма "Архивное дело"</t>
  </si>
  <si>
    <t>0940000000</t>
  </si>
  <si>
    <t xml:space="preserve">      Подпрограмма "Создание условий для регистрации актов гражданского состояния "</t>
  </si>
  <si>
    <t>0950000000</t>
  </si>
  <si>
    <t xml:space="preserve">      Подпрограмма "Создание условий для реализации муниципальной программы"</t>
  </si>
  <si>
    <t>0990000000</t>
  </si>
  <si>
    <t xml:space="preserve">  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</si>
  <si>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</si>
  <si>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 xml:space="preserve">    Муниципальная программа "Улучшение условий и охраны труда в Алнашском районе"</t>
  </si>
  <si>
    <t>1100000000</t>
  </si>
  <si>
    <t xml:space="preserve">  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</si>
  <si>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</si>
  <si>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  Муниципальная программа "На реализацию мероприятий по предотвращению распространения борщевика Сосновского на территории муниципального образования "Муниципальный округ Алнашский район Удмуртской Республики"</t>
  </si>
  <si>
    <t>1400000000</t>
  </si>
  <si>
    <t>1700000000</t>
  </si>
  <si>
    <t>17Ж0000000</t>
  </si>
  <si>
    <t>9900000000</t>
  </si>
  <si>
    <t>ВСЕГО РАСХОДОВ:</t>
  </si>
  <si>
    <t>код МП/ПП</t>
  </si>
  <si>
    <t>Уточненная роспись/план на 01.10.2023</t>
  </si>
  <si>
    <t>всего</t>
  </si>
  <si>
    <t>в т.ч. местный бюджет</t>
  </si>
  <si>
    <t>исполнено за 3 кв 2023 г.</t>
  </si>
  <si>
    <t xml:space="preserve">исполнение в % </t>
  </si>
  <si>
    <t>Итого по муниципальным программам</t>
  </si>
  <si>
    <t>Формирование совремнной городской среды на территориии Алнашского района</t>
  </si>
  <si>
    <t xml:space="preserve">      Подрограмма "Комплексное развитие сельских территорий"</t>
  </si>
  <si>
    <t>Непрограммные напрвление деятельности</t>
  </si>
  <si>
    <t>Доля расходов по муниципальным программам в общей сумме расходов, в %</t>
  </si>
  <si>
    <t>Начальник Управления финансов Администрации Алнашского района</t>
  </si>
  <si>
    <t>Г.П. Яковлева</t>
  </si>
  <si>
    <t>И.Ю. Тупикова</t>
  </si>
  <si>
    <t>010</t>
  </si>
  <si>
    <t>011</t>
  </si>
  <si>
    <t>012</t>
  </si>
  <si>
    <t>013</t>
  </si>
  <si>
    <t>014</t>
  </si>
  <si>
    <t>015</t>
  </si>
  <si>
    <t>016</t>
  </si>
  <si>
    <t>017</t>
  </si>
  <si>
    <t>020</t>
  </si>
  <si>
    <t>030</t>
  </si>
  <si>
    <t>031</t>
  </si>
  <si>
    <t>032</t>
  </si>
  <si>
    <t>033</t>
  </si>
  <si>
    <t>040</t>
  </si>
  <si>
    <t>041</t>
  </si>
  <si>
    <t>050</t>
  </si>
  <si>
    <t>051</t>
  </si>
  <si>
    <t>052</t>
  </si>
  <si>
    <t>060</t>
  </si>
  <si>
    <t>061</t>
  </si>
  <si>
    <t>062</t>
  </si>
  <si>
    <t>064</t>
  </si>
  <si>
    <t>070</t>
  </si>
  <si>
    <t>072</t>
  </si>
  <si>
    <t>073</t>
  </si>
  <si>
    <t>074</t>
  </si>
  <si>
    <t>075</t>
  </si>
  <si>
    <t>076</t>
  </si>
  <si>
    <t>077</t>
  </si>
  <si>
    <t>080</t>
  </si>
  <si>
    <t>090</t>
  </si>
  <si>
    <t>091</t>
  </si>
  <si>
    <t>092</t>
  </si>
  <si>
    <t>093</t>
  </si>
  <si>
    <t>094</t>
  </si>
  <si>
    <t>095</t>
  </si>
  <si>
    <t>099</t>
  </si>
  <si>
    <t>100</t>
  </si>
  <si>
    <t>110</t>
  </si>
  <si>
    <t>130</t>
  </si>
  <si>
    <t>140</t>
  </si>
  <si>
    <t>170</t>
  </si>
  <si>
    <t>17Ж</t>
  </si>
  <si>
    <t>990</t>
  </si>
  <si>
    <t xml:space="preserve">                                                                         Информация</t>
  </si>
  <si>
    <t xml:space="preserve">                                 по муниципальным программ муниципального образования</t>
  </si>
  <si>
    <t>тыс. руб.</t>
  </si>
  <si>
    <t xml:space="preserve">                                    за 3 квартал 2023 года</t>
  </si>
  <si>
    <t xml:space="preserve">                          "Муниципальный округ Алнашский район Удмуртской Республики" </t>
  </si>
  <si>
    <t>Наименование показателя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</si>
</sst>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 applyNumberFormat="1" applyProtection="1">
      <alignment horizontal="center"/>
    </xf>
    <xf numFmtId="0" fontId="8" fillId="0" borderId="0" xfId="0" applyFont="1" applyProtection="1">
      <protection locked="0"/>
    </xf>
    <xf numFmtId="0" fontId="10" fillId="0" borderId="1" xfId="14" applyNumberFormat="1" applyFont="1" applyAlignment="1" applyProtection="1">
      <alignment horizontal="justify" vertical="center" wrapText="1"/>
    </xf>
    <xf numFmtId="0" fontId="10" fillId="0" borderId="1" xfId="14" applyFont="1" applyAlignment="1">
      <alignment horizontal="justify" vertical="center" wrapText="1"/>
    </xf>
    <xf numFmtId="0" fontId="10" fillId="0" borderId="1" xfId="14" applyFont="1">
      <alignment horizontal="left" wrapText="1"/>
    </xf>
    <xf numFmtId="0" fontId="10" fillId="0" borderId="1" xfId="14" applyNumberFormat="1" applyFont="1" applyProtection="1">
      <alignment horizontal="left" wrapText="1"/>
    </xf>
    <xf numFmtId="0" fontId="9" fillId="0" borderId="1" xfId="4" applyNumberFormat="1" applyFont="1" applyAlignment="1" applyProtection="1">
      <alignment horizontal="center"/>
    </xf>
    <xf numFmtId="0" fontId="11" fillId="0" borderId="1" xfId="4" applyFont="1" applyAlignment="1">
      <alignment horizontal="center"/>
    </xf>
    <xf numFmtId="0" fontId="7" fillId="0" borderId="2" xfId="6" applyFont="1">
      <alignment horizontal="center" vertical="center" wrapText="1"/>
    </xf>
    <xf numFmtId="0" fontId="7" fillId="0" borderId="2" xfId="6" applyNumberFormat="1" applyFont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9" fillId="0" borderId="1" xfId="3" applyNumberFormat="1" applyFont="1" applyAlignment="1" applyProtection="1">
      <alignment horizontal="left" wrapText="1" indent="18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0" borderId="1" xfId="5" applyNumberFormat="1" applyAlignment="1" applyProtection="1">
      <alignment horizontal="right"/>
    </xf>
    <xf numFmtId="0" fontId="9" fillId="0" borderId="1" xfId="4" applyNumberFormat="1" applyFont="1" applyAlignment="1" applyProtection="1">
      <alignment horizontal="center"/>
    </xf>
    <xf numFmtId="0" fontId="9" fillId="0" borderId="1" xfId="4" applyFont="1" applyAlignment="1">
      <alignment horizontal="center"/>
    </xf>
    <xf numFmtId="0" fontId="7" fillId="0" borderId="7" xfId="6" applyNumberFormat="1" applyFont="1" applyBorder="1" applyAlignment="1" applyProtection="1">
      <alignment horizontal="center" vertical="center" wrapText="1"/>
    </xf>
    <xf numFmtId="0" fontId="7" fillId="0" borderId="8" xfId="6" applyNumberFormat="1" applyFont="1" applyBorder="1" applyAlignment="1" applyProtection="1">
      <alignment horizontal="center" vertical="center" wrapText="1"/>
    </xf>
    <xf numFmtId="0" fontId="7" fillId="0" borderId="9" xfId="6" applyNumberFormat="1" applyFont="1" applyBorder="1" applyAlignment="1" applyProtection="1">
      <alignment horizontal="center" vertical="center" wrapText="1"/>
    </xf>
    <xf numFmtId="0" fontId="7" fillId="0" borderId="10" xfId="6" applyNumberFormat="1" applyFont="1" applyBorder="1" applyAlignment="1" applyProtection="1">
      <alignment horizontal="center" vertical="center" wrapText="1"/>
    </xf>
    <xf numFmtId="0" fontId="7" fillId="0" borderId="11" xfId="6" applyNumberFormat="1" applyFont="1" applyBorder="1" applyAlignment="1" applyProtection="1">
      <alignment horizontal="center" vertical="center" wrapText="1"/>
    </xf>
    <xf numFmtId="0" fontId="7" fillId="0" borderId="12" xfId="6" applyNumberFormat="1" applyFont="1" applyBorder="1" applyAlignment="1" applyProtection="1">
      <alignment horizontal="center" vertical="center" wrapText="1"/>
    </xf>
    <xf numFmtId="0" fontId="7" fillId="0" borderId="3" xfId="6" applyNumberFormat="1" applyFont="1" applyBorder="1" applyAlignment="1" applyProtection="1">
      <alignment horizontal="center" vertical="center"/>
    </xf>
    <xf numFmtId="0" fontId="7" fillId="0" borderId="4" xfId="6" applyNumberFormat="1" applyFont="1" applyBorder="1" applyProtection="1">
      <alignment horizontal="center" vertical="center" wrapText="1"/>
    </xf>
    <xf numFmtId="0" fontId="7" fillId="0" borderId="2" xfId="6" applyNumberFormat="1" applyFont="1" applyProtection="1">
      <alignment horizontal="center" vertical="center" wrapText="1"/>
    </xf>
    <xf numFmtId="0" fontId="8" fillId="0" borderId="14" xfId="0" applyFont="1" applyBorder="1" applyAlignment="1">
      <alignment wrapText="1"/>
    </xf>
    <xf numFmtId="0" fontId="7" fillId="0" borderId="4" xfId="6" applyFont="1" applyBorder="1">
      <alignment horizontal="center" vertical="center" wrapText="1"/>
    </xf>
    <xf numFmtId="0" fontId="7" fillId="0" borderId="2" xfId="6" applyFont="1">
      <alignment horizontal="center" vertical="center" wrapText="1"/>
    </xf>
    <xf numFmtId="0" fontId="8" fillId="0" borderId="15" xfId="0" applyFont="1" applyBorder="1" applyAlignment="1">
      <alignment wrapText="1"/>
    </xf>
    <xf numFmtId="0" fontId="7" fillId="0" borderId="4" xfId="6" applyFont="1" applyBorder="1">
      <alignment horizontal="center" vertical="center" wrapText="1"/>
    </xf>
    <xf numFmtId="49" fontId="7" fillId="0" borderId="6" xfId="8" applyNumberFormat="1" applyFont="1" applyBorder="1" applyProtection="1">
      <alignment horizontal="center" vertical="top" shrinkToFit="1"/>
    </xf>
    <xf numFmtId="0" fontId="12" fillId="0" borderId="12" xfId="7" applyNumberFormat="1" applyFont="1" applyBorder="1" applyProtection="1">
      <alignment vertical="top" wrapText="1"/>
    </xf>
    <xf numFmtId="1" fontId="7" fillId="0" borderId="2" xfId="8" applyNumberFormat="1" applyFont="1" applyProtection="1">
      <alignment horizontal="center" vertical="top" shrinkToFit="1"/>
    </xf>
    <xf numFmtId="164" fontId="12" fillId="2" borderId="2" xfId="9" applyNumberFormat="1" applyFont="1" applyProtection="1">
      <alignment horizontal="right" vertical="top" shrinkToFit="1"/>
    </xf>
    <xf numFmtId="164" fontId="12" fillId="5" borderId="2" xfId="9" applyNumberFormat="1" applyFont="1" applyFill="1" applyProtection="1">
      <alignment horizontal="right" vertical="top" shrinkToFit="1"/>
    </xf>
    <xf numFmtId="10" fontId="12" fillId="5" borderId="2" xfId="10" applyNumberFormat="1" applyFont="1" applyFill="1" applyProtection="1">
      <alignment horizontal="right" vertical="top" shrinkToFit="1"/>
    </xf>
    <xf numFmtId="49" fontId="7" fillId="0" borderId="2" xfId="8" applyNumberFormat="1" applyFont="1" applyProtection="1">
      <alignment horizontal="center" vertical="top" shrinkToFit="1"/>
    </xf>
    <xf numFmtId="0" fontId="7" fillId="0" borderId="4" xfId="7" applyNumberFormat="1" applyFont="1" applyBorder="1" applyProtection="1">
      <alignment vertical="top" wrapText="1"/>
    </xf>
    <xf numFmtId="164" fontId="7" fillId="2" borderId="2" xfId="9" applyNumberFormat="1" applyFont="1" applyProtection="1">
      <alignment horizontal="right" vertical="top" shrinkToFit="1"/>
    </xf>
    <xf numFmtId="164" fontId="7" fillId="5" borderId="2" xfId="9" applyNumberFormat="1" applyFont="1" applyFill="1" applyProtection="1">
      <alignment horizontal="right" vertical="top" shrinkToFit="1"/>
    </xf>
    <xf numFmtId="10" fontId="7" fillId="5" borderId="2" xfId="10" applyNumberFormat="1" applyFont="1" applyFill="1" applyProtection="1">
      <alignment horizontal="right" vertical="top" shrinkToFit="1"/>
    </xf>
    <xf numFmtId="0" fontId="12" fillId="0" borderId="4" xfId="7" applyNumberFormat="1" applyFont="1" applyBorder="1" applyProtection="1">
      <alignment vertical="top" wrapText="1"/>
    </xf>
    <xf numFmtId="0" fontId="7" fillId="5" borderId="4" xfId="7" applyNumberFormat="1" applyFont="1" applyFill="1" applyBorder="1" applyProtection="1">
      <alignment vertical="top" wrapText="1"/>
    </xf>
    <xf numFmtId="1" fontId="7" fillId="5" borderId="2" xfId="8" applyNumberFormat="1" applyFont="1" applyFill="1" applyProtection="1">
      <alignment horizontal="center" vertical="top" shrinkToFit="1"/>
    </xf>
    <xf numFmtId="0" fontId="8" fillId="0" borderId="5" xfId="0" applyFont="1" applyBorder="1" applyProtection="1">
      <protection locked="0"/>
    </xf>
    <xf numFmtId="0" fontId="12" fillId="0" borderId="9" xfId="11" applyNumberFormat="1" applyFont="1" applyBorder="1" applyProtection="1">
      <alignment horizontal="left"/>
    </xf>
    <xf numFmtId="0" fontId="12" fillId="0" borderId="2" xfId="11" applyFont="1">
      <alignment horizontal="left"/>
    </xf>
    <xf numFmtId="164" fontId="12" fillId="3" borderId="2" xfId="12" applyNumberFormat="1" applyFont="1" applyProtection="1">
      <alignment horizontal="right" vertical="top" shrinkToFit="1"/>
    </xf>
    <xf numFmtId="164" fontId="12" fillId="5" borderId="2" xfId="12" applyNumberFormat="1" applyFont="1" applyFill="1" applyProtection="1">
      <alignment horizontal="right" vertical="top" shrinkToFit="1"/>
    </xf>
    <xf numFmtId="10" fontId="12" fillId="5" borderId="2" xfId="13" applyNumberFormat="1" applyFont="1" applyFill="1" applyProtection="1">
      <alignment horizontal="right" vertical="top" shrinkToFit="1"/>
    </xf>
    <xf numFmtId="0" fontId="8" fillId="0" borderId="3" xfId="0" applyFont="1" applyBorder="1" applyProtection="1">
      <protection locked="0"/>
    </xf>
    <xf numFmtId="0" fontId="12" fillId="0" borderId="3" xfId="11" applyNumberFormat="1" applyFont="1" applyBorder="1" applyAlignment="1" applyProtection="1">
      <alignment horizontal="left" wrapText="1"/>
    </xf>
    <xf numFmtId="0" fontId="12" fillId="0" borderId="4" xfId="11" applyFont="1" applyBorder="1">
      <alignment horizontal="left"/>
    </xf>
    <xf numFmtId="0" fontId="12" fillId="0" borderId="2" xfId="11" applyFont="1">
      <alignment horizontal="left"/>
    </xf>
    <xf numFmtId="0" fontId="7" fillId="0" borderId="1" xfId="2" applyNumberFormat="1" applyFont="1" applyProtection="1"/>
    <xf numFmtId="0" fontId="7" fillId="0" borderId="1" xfId="14" applyNumberFormat="1" applyFont="1" applyProtection="1">
      <alignment horizontal="left" wrapTex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66"/>
  <sheetViews>
    <sheetView showGridLines="0" tabSelected="1" zoomScaleSheetLayoutView="100" workbookViewId="0">
      <selection activeCell="B20" sqref="B20"/>
    </sheetView>
  </sheetViews>
  <sheetFormatPr defaultRowHeight="15"/>
  <cols>
    <col min="1" max="1" width="10.7109375" style="1" customWidth="1"/>
    <col min="2" max="2" width="62" style="1" customWidth="1"/>
    <col min="3" max="4" width="7.7109375" style="1" hidden="1" customWidth="1"/>
    <col min="5" max="5" width="13.7109375" style="1" hidden="1" customWidth="1"/>
    <col min="6" max="6" width="7.7109375" style="1" hidden="1" customWidth="1"/>
    <col min="7" max="7" width="9.5703125" style="1" hidden="1" customWidth="1"/>
    <col min="8" max="8" width="21.7109375" style="1" hidden="1" customWidth="1"/>
    <col min="9" max="13" width="9.140625" style="1" hidden="1" customWidth="1"/>
    <col min="14" max="14" width="14.7109375" style="1" hidden="1" customWidth="1"/>
    <col min="15" max="15" width="14.7109375" style="1" customWidth="1"/>
    <col min="16" max="22" width="9.140625" style="1" hidden="1" customWidth="1"/>
    <col min="23" max="24" width="11.7109375" style="1" hidden="1" customWidth="1"/>
    <col min="25" max="30" width="9.140625" style="1" hidden="1" customWidth="1"/>
    <col min="31" max="31" width="11.7109375" style="1" hidden="1" customWidth="1"/>
    <col min="32" max="32" width="9.140625" style="1" hidden="1"/>
    <col min="33" max="33" width="12.85546875" style="1" customWidth="1"/>
    <col min="34" max="34" width="11.28515625" style="1" customWidth="1"/>
    <col min="35" max="37" width="9.140625" style="1" hidden="1" customWidth="1"/>
    <col min="38" max="38" width="11.7109375" style="1" hidden="1" customWidth="1"/>
    <col min="39" max="39" width="14.7109375" style="1" hidden="1" customWidth="1"/>
    <col min="40" max="40" width="9.140625" style="1" hidden="1" customWidth="1"/>
    <col min="41" max="41" width="11.7109375" style="1" hidden="1" customWidth="1"/>
    <col min="42" max="42" width="9.140625" style="1" hidden="1" customWidth="1"/>
    <col min="43" max="43" width="11.7109375" style="1" hidden="1" customWidth="1"/>
    <col min="44" max="44" width="13.85546875" style="1" customWidth="1"/>
    <col min="45" max="46" width="12" style="1" customWidth="1"/>
    <col min="47" max="47" width="9.140625" style="1" customWidth="1"/>
    <col min="48" max="16384" width="9.140625" style="1"/>
  </cols>
  <sheetData>
    <row r="1" spans="1:47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>
      <c r="B3" s="18" t="s">
        <v>156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4"/>
      <c r="AQ3" s="5"/>
      <c r="AR3" s="6"/>
      <c r="AS3" s="6"/>
      <c r="AT3" s="6"/>
      <c r="AU3" s="3"/>
    </row>
    <row r="4" spans="1:47" ht="14.25" customHeight="1">
      <c r="B4" s="21" t="s">
        <v>157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3"/>
    </row>
    <row r="5" spans="1:47" ht="13.5" customHeight="1">
      <c r="B5" s="21" t="s">
        <v>160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6"/>
      <c r="AU5" s="3"/>
    </row>
    <row r="6" spans="1:47" ht="13.5" customHeight="1">
      <c r="B6" s="22" t="s">
        <v>159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6"/>
      <c r="AU6" s="3"/>
    </row>
    <row r="7" spans="1:47" ht="13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6"/>
      <c r="AQ7" s="6"/>
      <c r="AR7" s="6"/>
      <c r="AS7" s="6"/>
      <c r="AT7" s="6"/>
      <c r="AU7" s="3"/>
    </row>
    <row r="8" spans="1:47" ht="1.5" customHeight="1">
      <c r="B8" s="20" t="s">
        <v>158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3"/>
    </row>
    <row r="9" spans="1:47" ht="15" customHeight="1">
      <c r="A9" s="19" t="s">
        <v>98</v>
      </c>
      <c r="B9" s="29" t="s">
        <v>161</v>
      </c>
      <c r="C9" s="30" t="s">
        <v>0</v>
      </c>
      <c r="D9" s="31" t="s">
        <v>1</v>
      </c>
      <c r="E9" s="31" t="s">
        <v>2</v>
      </c>
      <c r="F9" s="31" t="s">
        <v>3</v>
      </c>
      <c r="G9" s="31" t="s">
        <v>4</v>
      </c>
      <c r="H9" s="31" t="s">
        <v>5</v>
      </c>
      <c r="I9" s="31" t="s">
        <v>6</v>
      </c>
      <c r="J9" s="31" t="s">
        <v>6</v>
      </c>
      <c r="K9" s="31" t="s">
        <v>6</v>
      </c>
      <c r="L9" s="31" t="s">
        <v>6</v>
      </c>
      <c r="M9" s="31" t="s">
        <v>6</v>
      </c>
      <c r="N9" s="31" t="s">
        <v>7</v>
      </c>
      <c r="O9" s="23" t="s">
        <v>99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3" t="s">
        <v>102</v>
      </c>
      <c r="AI9" s="24"/>
      <c r="AJ9" s="24"/>
      <c r="AK9" s="24"/>
      <c r="AL9" s="24"/>
      <c r="AM9" s="24"/>
      <c r="AN9" s="24"/>
      <c r="AO9" s="24"/>
      <c r="AP9" s="24"/>
      <c r="AQ9" s="24"/>
      <c r="AR9" s="25"/>
      <c r="AS9" s="23" t="s">
        <v>103</v>
      </c>
      <c r="AT9" s="25"/>
      <c r="AU9" s="3"/>
    </row>
    <row r="10" spans="1:47">
      <c r="A10" s="32"/>
      <c r="B10" s="29"/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  <c r="AH10" s="26"/>
      <c r="AI10" s="27"/>
      <c r="AJ10" s="27"/>
      <c r="AK10" s="27"/>
      <c r="AL10" s="27"/>
      <c r="AM10" s="27"/>
      <c r="AN10" s="27"/>
      <c r="AO10" s="27"/>
      <c r="AP10" s="27"/>
      <c r="AQ10" s="27"/>
      <c r="AR10" s="28"/>
      <c r="AS10" s="26"/>
      <c r="AT10" s="28"/>
      <c r="AU10" s="3"/>
    </row>
    <row r="11" spans="1:47" ht="38.25">
      <c r="A11" s="35"/>
      <c r="B11" s="29"/>
      <c r="C11" s="3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 t="s">
        <v>100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14"/>
      <c r="AB11" s="14"/>
      <c r="AC11" s="14"/>
      <c r="AD11" s="14"/>
      <c r="AE11" s="14"/>
      <c r="AF11" s="15"/>
      <c r="AG11" s="15" t="s">
        <v>101</v>
      </c>
      <c r="AH11" s="14" t="s">
        <v>100</v>
      </c>
      <c r="AI11" s="14"/>
      <c r="AJ11" s="14"/>
      <c r="AK11" s="15"/>
      <c r="AL11" s="14"/>
      <c r="AM11" s="14"/>
      <c r="AN11" s="14"/>
      <c r="AO11" s="14"/>
      <c r="AP11" s="14"/>
      <c r="AQ11" s="14"/>
      <c r="AR11" s="15" t="s">
        <v>101</v>
      </c>
      <c r="AS11" s="14" t="s">
        <v>100</v>
      </c>
      <c r="AT11" s="15" t="s">
        <v>101</v>
      </c>
      <c r="AU11" s="3"/>
    </row>
    <row r="12" spans="1:47">
      <c r="A12" s="37" t="s">
        <v>112</v>
      </c>
      <c r="B12" s="38" t="s">
        <v>8</v>
      </c>
      <c r="C12" s="39" t="s">
        <v>9</v>
      </c>
      <c r="D12" s="39" t="s">
        <v>10</v>
      </c>
      <c r="E12" s="39" t="s">
        <v>11</v>
      </c>
      <c r="F12" s="39" t="s">
        <v>9</v>
      </c>
      <c r="G12" s="39" t="s">
        <v>9</v>
      </c>
      <c r="H12" s="39"/>
      <c r="I12" s="39"/>
      <c r="J12" s="39"/>
      <c r="K12" s="39"/>
      <c r="L12" s="39"/>
      <c r="M12" s="39"/>
      <c r="N12" s="40">
        <v>591152.54740000004</v>
      </c>
      <c r="O12" s="41">
        <v>734243.27344999998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591152.54740000004</v>
      </c>
      <c r="X12" s="41">
        <v>734243.27344999998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559937.00980999996</v>
      </c>
      <c r="AF12" s="41">
        <v>559937.00980999996</v>
      </c>
      <c r="AG12" s="41">
        <v>164449.70000000001</v>
      </c>
      <c r="AH12" s="41">
        <v>556441.39541</v>
      </c>
      <c r="AI12" s="41">
        <v>0</v>
      </c>
      <c r="AJ12" s="41">
        <v>0</v>
      </c>
      <c r="AK12" s="41">
        <v>556441.39541</v>
      </c>
      <c r="AL12" s="41">
        <v>3495.6143999999999</v>
      </c>
      <c r="AM12" s="41">
        <v>174306.26363999999</v>
      </c>
      <c r="AN12" s="42">
        <v>0.7626042077021904</v>
      </c>
      <c r="AO12" s="41">
        <v>177801.87804000001</v>
      </c>
      <c r="AP12" s="42">
        <v>0.75784336817338538</v>
      </c>
      <c r="AQ12" s="41">
        <v>-559937.00980999996</v>
      </c>
      <c r="AR12" s="41">
        <v>118375.8</v>
      </c>
      <c r="AS12" s="41">
        <f>AH12/O12*100</f>
        <v>75.784336817338541</v>
      </c>
      <c r="AT12" s="41">
        <f>AR12/AG12*100</f>
        <v>71.98298324654894</v>
      </c>
      <c r="AU12" s="3"/>
    </row>
    <row r="13" spans="1:47">
      <c r="A13" s="43" t="s">
        <v>113</v>
      </c>
      <c r="B13" s="44" t="s">
        <v>12</v>
      </c>
      <c r="C13" s="39" t="s">
        <v>9</v>
      </c>
      <c r="D13" s="39" t="s">
        <v>10</v>
      </c>
      <c r="E13" s="39" t="s">
        <v>13</v>
      </c>
      <c r="F13" s="39" t="s">
        <v>9</v>
      </c>
      <c r="G13" s="39" t="s">
        <v>9</v>
      </c>
      <c r="H13" s="39"/>
      <c r="I13" s="39"/>
      <c r="J13" s="39"/>
      <c r="K13" s="39"/>
      <c r="L13" s="39"/>
      <c r="M13" s="39"/>
      <c r="N13" s="45">
        <v>74396.214099999997</v>
      </c>
      <c r="O13" s="46">
        <v>80526.848610000001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74396.214099999997</v>
      </c>
      <c r="X13" s="46">
        <v>80526.848610000001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67067.290179999996</v>
      </c>
      <c r="AF13" s="46">
        <v>67067.290179999996</v>
      </c>
      <c r="AG13" s="46">
        <v>15215.7</v>
      </c>
      <c r="AH13" s="46">
        <v>66848.195349999995</v>
      </c>
      <c r="AI13" s="46">
        <v>0</v>
      </c>
      <c r="AJ13" s="46">
        <v>0</v>
      </c>
      <c r="AK13" s="46">
        <v>66848.195349999995</v>
      </c>
      <c r="AL13" s="46">
        <v>219.09483</v>
      </c>
      <c r="AM13" s="46">
        <v>13459.558429999999</v>
      </c>
      <c r="AN13" s="47">
        <v>0.8328562626958611</v>
      </c>
      <c r="AO13" s="46">
        <v>13678.653259999999</v>
      </c>
      <c r="AP13" s="47">
        <v>0.83013549522784436</v>
      </c>
      <c r="AQ13" s="46">
        <v>-67067.290179999996</v>
      </c>
      <c r="AR13" s="46">
        <v>11341.7</v>
      </c>
      <c r="AS13" s="46">
        <f t="shared" ref="AS13:AS58" si="0">AH13/O13*100</f>
        <v>83.01354952278443</v>
      </c>
      <c r="AT13" s="46">
        <f t="shared" ref="AT13:AT58" si="1">AR13/AG13*100</f>
        <v>74.539455956676321</v>
      </c>
      <c r="AU13" s="3"/>
    </row>
    <row r="14" spans="1:47">
      <c r="A14" s="43" t="s">
        <v>114</v>
      </c>
      <c r="B14" s="44" t="s">
        <v>14</v>
      </c>
      <c r="C14" s="39" t="s">
        <v>9</v>
      </c>
      <c r="D14" s="39" t="s">
        <v>10</v>
      </c>
      <c r="E14" s="39" t="s">
        <v>15</v>
      </c>
      <c r="F14" s="39" t="s">
        <v>9</v>
      </c>
      <c r="G14" s="39" t="s">
        <v>9</v>
      </c>
      <c r="H14" s="39"/>
      <c r="I14" s="39"/>
      <c r="J14" s="39"/>
      <c r="K14" s="39"/>
      <c r="L14" s="39"/>
      <c r="M14" s="39"/>
      <c r="N14" s="45">
        <v>422277.85840000003</v>
      </c>
      <c r="O14" s="46">
        <v>524715.49170000001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422277.85840000003</v>
      </c>
      <c r="X14" s="46">
        <v>524715.49170000001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406797.15575999999</v>
      </c>
      <c r="AF14" s="46">
        <v>406797.15575999999</v>
      </c>
      <c r="AG14" s="46">
        <v>72970</v>
      </c>
      <c r="AH14" s="46">
        <v>405068.00383</v>
      </c>
      <c r="AI14" s="46">
        <v>0</v>
      </c>
      <c r="AJ14" s="46">
        <v>0</v>
      </c>
      <c r="AK14" s="46">
        <v>405068.00383</v>
      </c>
      <c r="AL14" s="46">
        <v>1729.15193</v>
      </c>
      <c r="AM14" s="46">
        <v>117918.33594</v>
      </c>
      <c r="AN14" s="47">
        <v>0.77527186102708312</v>
      </c>
      <c r="AO14" s="46">
        <v>119647.48787</v>
      </c>
      <c r="AP14" s="47">
        <v>0.77197645245357638</v>
      </c>
      <c r="AQ14" s="46">
        <v>-406797.15575999999</v>
      </c>
      <c r="AR14" s="46">
        <v>55533.2</v>
      </c>
      <c r="AS14" s="46">
        <f t="shared" si="0"/>
        <v>77.197645245357634</v>
      </c>
      <c r="AT14" s="46">
        <f t="shared" si="1"/>
        <v>76.104152391393725</v>
      </c>
      <c r="AU14" s="3"/>
    </row>
    <row r="15" spans="1:47">
      <c r="A15" s="43" t="s">
        <v>115</v>
      </c>
      <c r="B15" s="44" t="s">
        <v>16</v>
      </c>
      <c r="C15" s="39" t="s">
        <v>9</v>
      </c>
      <c r="D15" s="39" t="s">
        <v>10</v>
      </c>
      <c r="E15" s="39" t="s">
        <v>17</v>
      </c>
      <c r="F15" s="39" t="s">
        <v>9</v>
      </c>
      <c r="G15" s="39" t="s">
        <v>9</v>
      </c>
      <c r="H15" s="39"/>
      <c r="I15" s="39"/>
      <c r="J15" s="39"/>
      <c r="K15" s="39"/>
      <c r="L15" s="39"/>
      <c r="M15" s="39"/>
      <c r="N15" s="45">
        <v>36135.9</v>
      </c>
      <c r="O15" s="46">
        <v>45229.568270000003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36135.9</v>
      </c>
      <c r="X15" s="46">
        <v>45229.568270000003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31104.202499999999</v>
      </c>
      <c r="AF15" s="46">
        <v>31104.202499999999</v>
      </c>
      <c r="AG15" s="46">
        <v>44352</v>
      </c>
      <c r="AH15" s="46">
        <v>31076.849600000001</v>
      </c>
      <c r="AI15" s="46">
        <v>0</v>
      </c>
      <c r="AJ15" s="46">
        <v>0</v>
      </c>
      <c r="AK15" s="46">
        <v>31076.849600000001</v>
      </c>
      <c r="AL15" s="46">
        <v>27.352900000000002</v>
      </c>
      <c r="AM15" s="46">
        <v>14125.36577</v>
      </c>
      <c r="AN15" s="47">
        <v>0.68769620603765269</v>
      </c>
      <c r="AO15" s="46">
        <v>14152.71867</v>
      </c>
      <c r="AP15" s="47">
        <v>0.68709144899383756</v>
      </c>
      <c r="AQ15" s="46">
        <v>-31104.202499999999</v>
      </c>
      <c r="AR15" s="46">
        <v>31076.799999999999</v>
      </c>
      <c r="AS15" s="46">
        <f t="shared" si="0"/>
        <v>68.709144899383759</v>
      </c>
      <c r="AT15" s="46">
        <f t="shared" si="1"/>
        <v>70.068542568542568</v>
      </c>
      <c r="AU15" s="3"/>
    </row>
    <row r="16" spans="1:47">
      <c r="A16" s="43" t="s">
        <v>116</v>
      </c>
      <c r="B16" s="44" t="s">
        <v>18</v>
      </c>
      <c r="C16" s="39" t="s">
        <v>9</v>
      </c>
      <c r="D16" s="39" t="s">
        <v>10</v>
      </c>
      <c r="E16" s="39" t="s">
        <v>19</v>
      </c>
      <c r="F16" s="39" t="s">
        <v>9</v>
      </c>
      <c r="G16" s="39" t="s">
        <v>9</v>
      </c>
      <c r="H16" s="39"/>
      <c r="I16" s="39"/>
      <c r="J16" s="39"/>
      <c r="K16" s="39"/>
      <c r="L16" s="39"/>
      <c r="M16" s="39"/>
      <c r="N16" s="45">
        <v>48930.774899999997</v>
      </c>
      <c r="O16" s="46">
        <v>50572.111550000001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48930.774899999997</v>
      </c>
      <c r="X16" s="46">
        <v>50572.111550000001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31482.163120000001</v>
      </c>
      <c r="AF16" s="46">
        <v>31482.163120000001</v>
      </c>
      <c r="AG16" s="46">
        <v>25007.8</v>
      </c>
      <c r="AH16" s="46">
        <v>30018.098379999999</v>
      </c>
      <c r="AI16" s="46">
        <v>0</v>
      </c>
      <c r="AJ16" s="46">
        <v>0</v>
      </c>
      <c r="AK16" s="46">
        <v>30018.098379999999</v>
      </c>
      <c r="AL16" s="46">
        <v>1464.06474</v>
      </c>
      <c r="AM16" s="46">
        <v>19089.94843</v>
      </c>
      <c r="AN16" s="47">
        <v>0.62252024198898614</v>
      </c>
      <c r="AO16" s="46">
        <v>20554.013169999998</v>
      </c>
      <c r="AP16" s="47">
        <v>0.59357020025397778</v>
      </c>
      <c r="AQ16" s="46">
        <v>-31482.163120000001</v>
      </c>
      <c r="AR16" s="46">
        <v>14581.7</v>
      </c>
      <c r="AS16" s="46">
        <f t="shared" si="0"/>
        <v>59.357020025397766</v>
      </c>
      <c r="AT16" s="46">
        <f t="shared" si="1"/>
        <v>58.308607714393112</v>
      </c>
      <c r="AU16" s="3"/>
    </row>
    <row r="17" spans="1:47" ht="25.5">
      <c r="A17" s="43" t="s">
        <v>117</v>
      </c>
      <c r="B17" s="44" t="s">
        <v>20</v>
      </c>
      <c r="C17" s="39" t="s">
        <v>9</v>
      </c>
      <c r="D17" s="39" t="s">
        <v>10</v>
      </c>
      <c r="E17" s="39" t="s">
        <v>21</v>
      </c>
      <c r="F17" s="39" t="s">
        <v>9</v>
      </c>
      <c r="G17" s="39" t="s">
        <v>9</v>
      </c>
      <c r="H17" s="39"/>
      <c r="I17" s="39"/>
      <c r="J17" s="39"/>
      <c r="K17" s="39"/>
      <c r="L17" s="39"/>
      <c r="M17" s="39"/>
      <c r="N17" s="45">
        <v>3836.6</v>
      </c>
      <c r="O17" s="46">
        <v>26231.023580000001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3836.6</v>
      </c>
      <c r="X17" s="46">
        <v>26231.023580000001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17044.05745</v>
      </c>
      <c r="AF17" s="46">
        <v>17044.05745</v>
      </c>
      <c r="AG17" s="46">
        <v>3668.8</v>
      </c>
      <c r="AH17" s="46">
        <v>16993.657449999999</v>
      </c>
      <c r="AI17" s="46">
        <v>0</v>
      </c>
      <c r="AJ17" s="46">
        <v>0</v>
      </c>
      <c r="AK17" s="46">
        <v>16993.657449999999</v>
      </c>
      <c r="AL17" s="46">
        <v>50.4</v>
      </c>
      <c r="AM17" s="46">
        <v>9186.9661300000007</v>
      </c>
      <c r="AN17" s="47">
        <v>0.64976715064201085</v>
      </c>
      <c r="AO17" s="46">
        <v>9237.3661300000003</v>
      </c>
      <c r="AP17" s="47">
        <v>0.64784576164831464</v>
      </c>
      <c r="AQ17" s="46">
        <v>-17044.05745</v>
      </c>
      <c r="AR17" s="46">
        <v>3142</v>
      </c>
      <c r="AS17" s="46">
        <f t="shared" si="0"/>
        <v>64.784576164831449</v>
      </c>
      <c r="AT17" s="46">
        <f t="shared" si="1"/>
        <v>85.641081552551242</v>
      </c>
      <c r="AU17" s="3"/>
    </row>
    <row r="18" spans="1:47">
      <c r="A18" s="43" t="s">
        <v>118</v>
      </c>
      <c r="B18" s="44" t="s">
        <v>22</v>
      </c>
      <c r="C18" s="39" t="s">
        <v>9</v>
      </c>
      <c r="D18" s="39" t="s">
        <v>10</v>
      </c>
      <c r="E18" s="39" t="s">
        <v>23</v>
      </c>
      <c r="F18" s="39" t="s">
        <v>9</v>
      </c>
      <c r="G18" s="39" t="s">
        <v>9</v>
      </c>
      <c r="H18" s="39"/>
      <c r="I18" s="39"/>
      <c r="J18" s="39"/>
      <c r="K18" s="39"/>
      <c r="L18" s="39"/>
      <c r="M18" s="39"/>
      <c r="N18" s="45">
        <v>2305.5</v>
      </c>
      <c r="O18" s="46">
        <v>2280.4958000000001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2305.5</v>
      </c>
      <c r="X18" s="46">
        <v>2280.4958000000001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1794.0122799999999</v>
      </c>
      <c r="AF18" s="46">
        <v>1794.0122799999999</v>
      </c>
      <c r="AG18" s="46">
        <v>2280.5</v>
      </c>
      <c r="AH18" s="46">
        <v>1794.0122799999999</v>
      </c>
      <c r="AI18" s="46">
        <v>0</v>
      </c>
      <c r="AJ18" s="46">
        <v>0</v>
      </c>
      <c r="AK18" s="46">
        <v>1794.0122799999999</v>
      </c>
      <c r="AL18" s="46">
        <v>0</v>
      </c>
      <c r="AM18" s="46">
        <v>486.48352</v>
      </c>
      <c r="AN18" s="47">
        <v>0.78667642360928702</v>
      </c>
      <c r="AO18" s="46">
        <v>486.48352</v>
      </c>
      <c r="AP18" s="47">
        <v>0.78667642360928702</v>
      </c>
      <c r="AQ18" s="46">
        <v>-1794.0122799999999</v>
      </c>
      <c r="AR18" s="46">
        <v>1794</v>
      </c>
      <c r="AS18" s="46">
        <f t="shared" si="0"/>
        <v>78.667642360928696</v>
      </c>
      <c r="AT18" s="46">
        <f t="shared" si="1"/>
        <v>78.666959000219251</v>
      </c>
      <c r="AU18" s="3"/>
    </row>
    <row r="19" spans="1:47" ht="25.5">
      <c r="A19" s="43" t="s">
        <v>119</v>
      </c>
      <c r="B19" s="44" t="s">
        <v>24</v>
      </c>
      <c r="C19" s="39" t="s">
        <v>9</v>
      </c>
      <c r="D19" s="39" t="s">
        <v>10</v>
      </c>
      <c r="E19" s="39" t="s">
        <v>25</v>
      </c>
      <c r="F19" s="39" t="s">
        <v>9</v>
      </c>
      <c r="G19" s="39" t="s">
        <v>9</v>
      </c>
      <c r="H19" s="39"/>
      <c r="I19" s="39"/>
      <c r="J19" s="39"/>
      <c r="K19" s="39"/>
      <c r="L19" s="39"/>
      <c r="M19" s="39"/>
      <c r="N19" s="45">
        <v>3269.7</v>
      </c>
      <c r="O19" s="46">
        <v>4687.7339400000001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3269.7</v>
      </c>
      <c r="X19" s="46">
        <v>4687.7339400000001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4648.1285200000002</v>
      </c>
      <c r="AF19" s="46">
        <v>4648.1285200000002</v>
      </c>
      <c r="AG19" s="46">
        <v>945.9</v>
      </c>
      <c r="AH19" s="46">
        <v>4642.57852</v>
      </c>
      <c r="AI19" s="46">
        <v>0</v>
      </c>
      <c r="AJ19" s="46">
        <v>0</v>
      </c>
      <c r="AK19" s="46">
        <v>4642.57852</v>
      </c>
      <c r="AL19" s="46">
        <v>5.55</v>
      </c>
      <c r="AM19" s="46">
        <v>39.605420000000002</v>
      </c>
      <c r="AN19" s="47">
        <v>0.99155126538602145</v>
      </c>
      <c r="AO19" s="46">
        <v>45.155419999999999</v>
      </c>
      <c r="AP19" s="47">
        <v>0.99036732447319742</v>
      </c>
      <c r="AQ19" s="46">
        <v>-4648.1285200000002</v>
      </c>
      <c r="AR19" s="46">
        <v>906.3</v>
      </c>
      <c r="AS19" s="46">
        <f t="shared" si="0"/>
        <v>99.036732447319736</v>
      </c>
      <c r="AT19" s="46">
        <f t="shared" si="1"/>
        <v>95.813510941960033</v>
      </c>
      <c r="AU19" s="3"/>
    </row>
    <row r="20" spans="1:47" ht="25.5">
      <c r="A20" s="43" t="s">
        <v>120</v>
      </c>
      <c r="B20" s="48" t="s">
        <v>26</v>
      </c>
      <c r="C20" s="39" t="s">
        <v>9</v>
      </c>
      <c r="D20" s="39" t="s">
        <v>10</v>
      </c>
      <c r="E20" s="39" t="s">
        <v>27</v>
      </c>
      <c r="F20" s="39" t="s">
        <v>9</v>
      </c>
      <c r="G20" s="39" t="s">
        <v>9</v>
      </c>
      <c r="H20" s="39"/>
      <c r="I20" s="39"/>
      <c r="J20" s="39"/>
      <c r="K20" s="39"/>
      <c r="L20" s="39"/>
      <c r="M20" s="39"/>
      <c r="N20" s="40">
        <v>2516.9</v>
      </c>
      <c r="O20" s="41">
        <v>2894.1567700000001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2516.9</v>
      </c>
      <c r="X20" s="41">
        <v>2894.1567700000001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2827.2019700000001</v>
      </c>
      <c r="AF20" s="41">
        <v>2827.2019700000001</v>
      </c>
      <c r="AG20" s="41">
        <v>2841.3</v>
      </c>
      <c r="AH20" s="41">
        <v>2827.2019700000001</v>
      </c>
      <c r="AI20" s="41">
        <v>0</v>
      </c>
      <c r="AJ20" s="41">
        <v>0</v>
      </c>
      <c r="AK20" s="41">
        <v>2827.2019700000001</v>
      </c>
      <c r="AL20" s="41">
        <v>0</v>
      </c>
      <c r="AM20" s="41">
        <v>66.954800000000006</v>
      </c>
      <c r="AN20" s="42">
        <v>0.97686552411602778</v>
      </c>
      <c r="AO20" s="41">
        <v>66.954800000000006</v>
      </c>
      <c r="AP20" s="42">
        <v>0.97686552411602778</v>
      </c>
      <c r="AQ20" s="41">
        <v>-2827.2019700000001</v>
      </c>
      <c r="AR20" s="41">
        <v>2774.3</v>
      </c>
      <c r="AS20" s="41">
        <f t="shared" si="0"/>
        <v>97.686552411602776</v>
      </c>
      <c r="AT20" s="41">
        <f t="shared" si="1"/>
        <v>97.641924471192766</v>
      </c>
      <c r="AU20" s="3"/>
    </row>
    <row r="21" spans="1:47">
      <c r="A21" s="43" t="s">
        <v>121</v>
      </c>
      <c r="B21" s="48" t="s">
        <v>28</v>
      </c>
      <c r="C21" s="39" t="s">
        <v>9</v>
      </c>
      <c r="D21" s="39" t="s">
        <v>10</v>
      </c>
      <c r="E21" s="39" t="s">
        <v>29</v>
      </c>
      <c r="F21" s="39" t="s">
        <v>9</v>
      </c>
      <c r="G21" s="39" t="s">
        <v>9</v>
      </c>
      <c r="H21" s="39"/>
      <c r="I21" s="39"/>
      <c r="J21" s="39"/>
      <c r="K21" s="39"/>
      <c r="L21" s="39"/>
      <c r="M21" s="39"/>
      <c r="N21" s="40">
        <v>62057.358899999999</v>
      </c>
      <c r="O21" s="41">
        <v>67569.423569999999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62057.358899999999</v>
      </c>
      <c r="X21" s="41">
        <v>67569.423569999999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58242.99944</v>
      </c>
      <c r="AF21" s="41">
        <v>58242.99944</v>
      </c>
      <c r="AG21" s="41">
        <v>64918.8</v>
      </c>
      <c r="AH21" s="41">
        <v>58242.99944</v>
      </c>
      <c r="AI21" s="41">
        <v>0</v>
      </c>
      <c r="AJ21" s="41">
        <v>0</v>
      </c>
      <c r="AK21" s="41">
        <v>58242.99944</v>
      </c>
      <c r="AL21" s="41">
        <v>0</v>
      </c>
      <c r="AM21" s="41">
        <v>9326.4241299999994</v>
      </c>
      <c r="AN21" s="42">
        <v>0.86197271432487377</v>
      </c>
      <c r="AO21" s="41">
        <v>9326.4241299999994</v>
      </c>
      <c r="AP21" s="42">
        <v>0.86197271432487377</v>
      </c>
      <c r="AQ21" s="41">
        <v>-58242.99944</v>
      </c>
      <c r="AR21" s="41">
        <v>55592.4</v>
      </c>
      <c r="AS21" s="41">
        <f t="shared" si="0"/>
        <v>86.197271432487383</v>
      </c>
      <c r="AT21" s="41">
        <f t="shared" si="1"/>
        <v>85.633745540583007</v>
      </c>
      <c r="AU21" s="3"/>
    </row>
    <row r="22" spans="1:47" ht="25.5">
      <c r="A22" s="43" t="s">
        <v>122</v>
      </c>
      <c r="B22" s="44" t="s">
        <v>30</v>
      </c>
      <c r="C22" s="39" t="s">
        <v>9</v>
      </c>
      <c r="D22" s="39" t="s">
        <v>10</v>
      </c>
      <c r="E22" s="39" t="s">
        <v>31</v>
      </c>
      <c r="F22" s="39" t="s">
        <v>9</v>
      </c>
      <c r="G22" s="39" t="s">
        <v>9</v>
      </c>
      <c r="H22" s="39"/>
      <c r="I22" s="39"/>
      <c r="J22" s="39"/>
      <c r="K22" s="39"/>
      <c r="L22" s="39"/>
      <c r="M22" s="39"/>
      <c r="N22" s="40">
        <v>14641.554</v>
      </c>
      <c r="O22" s="46">
        <v>14903.257540000001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14641.554</v>
      </c>
      <c r="X22" s="46">
        <v>14903.257540000001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12954.85248</v>
      </c>
      <c r="AF22" s="46">
        <v>12954.85248</v>
      </c>
      <c r="AG22" s="46">
        <v>14829.9</v>
      </c>
      <c r="AH22" s="46">
        <v>12954.85248</v>
      </c>
      <c r="AI22" s="46">
        <v>0</v>
      </c>
      <c r="AJ22" s="46">
        <v>0</v>
      </c>
      <c r="AK22" s="46">
        <v>12954.85248</v>
      </c>
      <c r="AL22" s="46">
        <v>0</v>
      </c>
      <c r="AM22" s="46">
        <v>1948.40506</v>
      </c>
      <c r="AN22" s="47">
        <v>0.86926314231834712</v>
      </c>
      <c r="AO22" s="46">
        <v>1948.40506</v>
      </c>
      <c r="AP22" s="47">
        <v>0.86926314231834712</v>
      </c>
      <c r="AQ22" s="46">
        <v>-12954.85248</v>
      </c>
      <c r="AR22" s="46">
        <v>12881.5</v>
      </c>
      <c r="AS22" s="46">
        <f t="shared" si="0"/>
        <v>86.926314231834709</v>
      </c>
      <c r="AT22" s="46">
        <f t="shared" si="1"/>
        <v>86.861678096278467</v>
      </c>
      <c r="AU22" s="3"/>
    </row>
    <row r="23" spans="1:47" ht="25.5">
      <c r="A23" s="43" t="s">
        <v>123</v>
      </c>
      <c r="B23" s="44" t="s">
        <v>32</v>
      </c>
      <c r="C23" s="39" t="s">
        <v>9</v>
      </c>
      <c r="D23" s="39" t="s">
        <v>10</v>
      </c>
      <c r="E23" s="39" t="s">
        <v>33</v>
      </c>
      <c r="F23" s="39" t="s">
        <v>9</v>
      </c>
      <c r="G23" s="39" t="s">
        <v>9</v>
      </c>
      <c r="H23" s="39"/>
      <c r="I23" s="39"/>
      <c r="J23" s="39"/>
      <c r="K23" s="39"/>
      <c r="L23" s="39"/>
      <c r="M23" s="39"/>
      <c r="N23" s="40">
        <v>43015.804900000003</v>
      </c>
      <c r="O23" s="46">
        <v>48266.16603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43015.804900000003</v>
      </c>
      <c r="X23" s="46">
        <v>48266.16603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42145.04492</v>
      </c>
      <c r="AF23" s="46">
        <v>42145.04492</v>
      </c>
      <c r="AG23" s="46">
        <v>45689</v>
      </c>
      <c r="AH23" s="46">
        <v>42145.04492</v>
      </c>
      <c r="AI23" s="46">
        <v>0</v>
      </c>
      <c r="AJ23" s="46">
        <v>0</v>
      </c>
      <c r="AK23" s="46">
        <v>42145.04492</v>
      </c>
      <c r="AL23" s="46">
        <v>0</v>
      </c>
      <c r="AM23" s="46">
        <v>6121.12111</v>
      </c>
      <c r="AN23" s="47">
        <v>0.87317987705517364</v>
      </c>
      <c r="AO23" s="46">
        <v>6121.12111</v>
      </c>
      <c r="AP23" s="47">
        <v>0.87317987705517364</v>
      </c>
      <c r="AQ23" s="46">
        <v>-42145.04492</v>
      </c>
      <c r="AR23" s="46">
        <v>39567.800000000003</v>
      </c>
      <c r="AS23" s="46">
        <f t="shared" si="0"/>
        <v>87.317987705517368</v>
      </c>
      <c r="AT23" s="46">
        <f t="shared" si="1"/>
        <v>86.602464488170028</v>
      </c>
      <c r="AU23" s="3"/>
    </row>
    <row r="24" spans="1:47">
      <c r="A24" s="43" t="s">
        <v>124</v>
      </c>
      <c r="B24" s="44" t="s">
        <v>34</v>
      </c>
      <c r="C24" s="39" t="s">
        <v>9</v>
      </c>
      <c r="D24" s="39" t="s">
        <v>10</v>
      </c>
      <c r="E24" s="39" t="s">
        <v>35</v>
      </c>
      <c r="F24" s="39" t="s">
        <v>9</v>
      </c>
      <c r="G24" s="39" t="s">
        <v>9</v>
      </c>
      <c r="H24" s="39"/>
      <c r="I24" s="39"/>
      <c r="J24" s="39"/>
      <c r="K24" s="39"/>
      <c r="L24" s="39"/>
      <c r="M24" s="39"/>
      <c r="N24" s="40">
        <v>4400</v>
      </c>
      <c r="O24" s="46">
        <v>4400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4400</v>
      </c>
      <c r="X24" s="46">
        <v>4400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3143.1020400000002</v>
      </c>
      <c r="AF24" s="46">
        <v>3143.1020400000002</v>
      </c>
      <c r="AG24" s="46">
        <v>4400</v>
      </c>
      <c r="AH24" s="46">
        <v>3143.1020400000002</v>
      </c>
      <c r="AI24" s="46">
        <v>0</v>
      </c>
      <c r="AJ24" s="46">
        <v>0</v>
      </c>
      <c r="AK24" s="46">
        <v>3143.1020400000002</v>
      </c>
      <c r="AL24" s="46">
        <v>0</v>
      </c>
      <c r="AM24" s="46">
        <v>1256.89796</v>
      </c>
      <c r="AN24" s="47">
        <v>0.71434137272727272</v>
      </c>
      <c r="AO24" s="46">
        <v>1256.89796</v>
      </c>
      <c r="AP24" s="47">
        <v>0.71434137272727272</v>
      </c>
      <c r="AQ24" s="46">
        <v>-3143.1020400000002</v>
      </c>
      <c r="AR24" s="46">
        <v>3143.1</v>
      </c>
      <c r="AS24" s="46">
        <f t="shared" si="0"/>
        <v>71.434137272727284</v>
      </c>
      <c r="AT24" s="46">
        <f t="shared" si="1"/>
        <v>71.434090909090912</v>
      </c>
      <c r="AU24" s="3"/>
    </row>
    <row r="25" spans="1:47">
      <c r="A25" s="43" t="s">
        <v>125</v>
      </c>
      <c r="B25" s="48" t="s">
        <v>36</v>
      </c>
      <c r="C25" s="39" t="s">
        <v>9</v>
      </c>
      <c r="D25" s="39" t="s">
        <v>10</v>
      </c>
      <c r="E25" s="39" t="s">
        <v>37</v>
      </c>
      <c r="F25" s="39" t="s">
        <v>9</v>
      </c>
      <c r="G25" s="39" t="s">
        <v>9</v>
      </c>
      <c r="H25" s="39"/>
      <c r="I25" s="39"/>
      <c r="J25" s="39"/>
      <c r="K25" s="39"/>
      <c r="L25" s="39"/>
      <c r="M25" s="39"/>
      <c r="N25" s="40">
        <v>860.66719999999998</v>
      </c>
      <c r="O25" s="41">
        <v>1478.8267000000001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860.66719999999998</v>
      </c>
      <c r="X25" s="41">
        <v>1478.8267000000001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1321.8809799999999</v>
      </c>
      <c r="AF25" s="41">
        <v>1321.8809799999999</v>
      </c>
      <c r="AG25" s="41">
        <v>550</v>
      </c>
      <c r="AH25" s="41">
        <v>1320.1971799999999</v>
      </c>
      <c r="AI25" s="41">
        <v>0</v>
      </c>
      <c r="AJ25" s="41">
        <v>0</v>
      </c>
      <c r="AK25" s="41">
        <v>1320.1971799999999</v>
      </c>
      <c r="AL25" s="41">
        <v>1.6838</v>
      </c>
      <c r="AM25" s="41">
        <v>156.94571999999999</v>
      </c>
      <c r="AN25" s="42">
        <v>0.89387145904249632</v>
      </c>
      <c r="AO25" s="41">
        <v>158.62952000000001</v>
      </c>
      <c r="AP25" s="42">
        <v>0.89273285368731847</v>
      </c>
      <c r="AQ25" s="41">
        <v>-1321.8809799999999</v>
      </c>
      <c r="AR25" s="41">
        <v>457.9</v>
      </c>
      <c r="AS25" s="41">
        <f t="shared" si="0"/>
        <v>89.273285368731834</v>
      </c>
      <c r="AT25" s="41">
        <f t="shared" si="1"/>
        <v>83.25454545454545</v>
      </c>
      <c r="AU25" s="3"/>
    </row>
    <row r="26" spans="1:47">
      <c r="A26" s="43" t="s">
        <v>126</v>
      </c>
      <c r="B26" s="44" t="s">
        <v>38</v>
      </c>
      <c r="C26" s="39" t="s">
        <v>9</v>
      </c>
      <c r="D26" s="39" t="s">
        <v>10</v>
      </c>
      <c r="E26" s="39" t="s">
        <v>39</v>
      </c>
      <c r="F26" s="39" t="s">
        <v>9</v>
      </c>
      <c r="G26" s="39" t="s">
        <v>9</v>
      </c>
      <c r="H26" s="39"/>
      <c r="I26" s="39"/>
      <c r="J26" s="39"/>
      <c r="K26" s="39"/>
      <c r="L26" s="39"/>
      <c r="M26" s="39"/>
      <c r="N26" s="45">
        <v>310.66719999999998</v>
      </c>
      <c r="O26" s="46">
        <v>928.82669999999996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310.66719999999998</v>
      </c>
      <c r="X26" s="46">
        <v>928.82669999999996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863.94083999999998</v>
      </c>
      <c r="AF26" s="46">
        <v>863.94083999999998</v>
      </c>
      <c r="AG26" s="46">
        <v>0</v>
      </c>
      <c r="AH26" s="46">
        <v>862.25703999999996</v>
      </c>
      <c r="AI26" s="46">
        <v>0</v>
      </c>
      <c r="AJ26" s="46">
        <v>0</v>
      </c>
      <c r="AK26" s="46">
        <v>862.25703999999996</v>
      </c>
      <c r="AL26" s="46">
        <v>1.6838</v>
      </c>
      <c r="AM26" s="46">
        <v>64.885859999999994</v>
      </c>
      <c r="AN26" s="47">
        <v>0.93014212446735223</v>
      </c>
      <c r="AO26" s="46">
        <v>66.569659999999999</v>
      </c>
      <c r="AP26" s="47">
        <v>0.92832929974988876</v>
      </c>
      <c r="AQ26" s="46">
        <v>-863.94083999999998</v>
      </c>
      <c r="AR26" s="46">
        <v>0</v>
      </c>
      <c r="AS26" s="46">
        <f t="shared" si="0"/>
        <v>92.832929974988872</v>
      </c>
      <c r="AT26" s="46"/>
      <c r="AU26" s="3"/>
    </row>
    <row r="27" spans="1:47">
      <c r="A27" s="43" t="s">
        <v>125</v>
      </c>
      <c r="B27" s="44" t="s">
        <v>40</v>
      </c>
      <c r="C27" s="39" t="s">
        <v>9</v>
      </c>
      <c r="D27" s="39" t="s">
        <v>10</v>
      </c>
      <c r="E27" s="39" t="s">
        <v>41</v>
      </c>
      <c r="F27" s="39" t="s">
        <v>9</v>
      </c>
      <c r="G27" s="39" t="s">
        <v>9</v>
      </c>
      <c r="H27" s="39"/>
      <c r="I27" s="39"/>
      <c r="J27" s="39"/>
      <c r="K27" s="39"/>
      <c r="L27" s="39"/>
      <c r="M27" s="39"/>
      <c r="N27" s="45">
        <v>550</v>
      </c>
      <c r="O27" s="46">
        <v>550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550</v>
      </c>
      <c r="X27" s="46">
        <v>550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457.94013999999999</v>
      </c>
      <c r="AF27" s="46">
        <v>457.94013999999999</v>
      </c>
      <c r="AG27" s="46">
        <v>550</v>
      </c>
      <c r="AH27" s="46">
        <v>457.94013999999999</v>
      </c>
      <c r="AI27" s="46">
        <v>0</v>
      </c>
      <c r="AJ27" s="46">
        <v>0</v>
      </c>
      <c r="AK27" s="46">
        <v>457.94013999999999</v>
      </c>
      <c r="AL27" s="46">
        <v>0</v>
      </c>
      <c r="AM27" s="46">
        <v>92.05986</v>
      </c>
      <c r="AN27" s="47">
        <v>0.83261843636363642</v>
      </c>
      <c r="AO27" s="46">
        <v>92.05986</v>
      </c>
      <c r="AP27" s="47">
        <v>0.83261843636363642</v>
      </c>
      <c r="AQ27" s="46">
        <v>-457.94013999999999</v>
      </c>
      <c r="AR27" s="46">
        <v>457.9</v>
      </c>
      <c r="AS27" s="46">
        <f t="shared" si="0"/>
        <v>83.261843636363636</v>
      </c>
      <c r="AT27" s="46">
        <f t="shared" si="1"/>
        <v>83.25454545454545</v>
      </c>
      <c r="AU27" s="3"/>
    </row>
    <row r="28" spans="1:47" ht="25.5">
      <c r="A28" s="43" t="s">
        <v>127</v>
      </c>
      <c r="B28" s="48" t="s">
        <v>42</v>
      </c>
      <c r="C28" s="39" t="s">
        <v>9</v>
      </c>
      <c r="D28" s="39" t="s">
        <v>10</v>
      </c>
      <c r="E28" s="39" t="s">
        <v>43</v>
      </c>
      <c r="F28" s="39" t="s">
        <v>9</v>
      </c>
      <c r="G28" s="39" t="s">
        <v>9</v>
      </c>
      <c r="H28" s="39"/>
      <c r="I28" s="39"/>
      <c r="J28" s="39"/>
      <c r="K28" s="39"/>
      <c r="L28" s="39"/>
      <c r="M28" s="39"/>
      <c r="N28" s="40">
        <v>310</v>
      </c>
      <c r="O28" s="41">
        <v>310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310</v>
      </c>
      <c r="X28" s="41">
        <v>310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6.5</v>
      </c>
      <c r="AF28" s="41">
        <v>6.5</v>
      </c>
      <c r="AG28" s="41">
        <v>310</v>
      </c>
      <c r="AH28" s="41">
        <v>6.5</v>
      </c>
      <c r="AI28" s="41">
        <v>0</v>
      </c>
      <c r="AJ28" s="41">
        <v>0</v>
      </c>
      <c r="AK28" s="41">
        <v>6.5</v>
      </c>
      <c r="AL28" s="41">
        <v>0</v>
      </c>
      <c r="AM28" s="41">
        <v>303.5</v>
      </c>
      <c r="AN28" s="42">
        <v>2.0967741935483872E-2</v>
      </c>
      <c r="AO28" s="41">
        <v>303.5</v>
      </c>
      <c r="AP28" s="42">
        <v>2.0967741935483872E-2</v>
      </c>
      <c r="AQ28" s="41">
        <v>-6.5</v>
      </c>
      <c r="AR28" s="41">
        <v>6.5</v>
      </c>
      <c r="AS28" s="41">
        <f t="shared" si="0"/>
        <v>2.0967741935483875</v>
      </c>
      <c r="AT28" s="41">
        <f t="shared" si="1"/>
        <v>2.0967741935483875</v>
      </c>
      <c r="AU28" s="3"/>
    </row>
    <row r="29" spans="1:47" ht="25.5">
      <c r="A29" s="43" t="s">
        <v>128</v>
      </c>
      <c r="B29" s="44" t="s">
        <v>44</v>
      </c>
      <c r="C29" s="39" t="s">
        <v>9</v>
      </c>
      <c r="D29" s="39" t="s">
        <v>10</v>
      </c>
      <c r="E29" s="39" t="s">
        <v>45</v>
      </c>
      <c r="F29" s="39" t="s">
        <v>9</v>
      </c>
      <c r="G29" s="39" t="s">
        <v>9</v>
      </c>
      <c r="H29" s="39"/>
      <c r="I29" s="39"/>
      <c r="J29" s="39"/>
      <c r="K29" s="39"/>
      <c r="L29" s="39"/>
      <c r="M29" s="39"/>
      <c r="N29" s="45">
        <v>300</v>
      </c>
      <c r="O29" s="46">
        <v>300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300</v>
      </c>
      <c r="X29" s="46">
        <v>300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6.5</v>
      </c>
      <c r="AF29" s="46">
        <v>6.5</v>
      </c>
      <c r="AG29" s="46">
        <v>300</v>
      </c>
      <c r="AH29" s="46">
        <v>6.5</v>
      </c>
      <c r="AI29" s="46">
        <v>0</v>
      </c>
      <c r="AJ29" s="46">
        <v>0</v>
      </c>
      <c r="AK29" s="46">
        <v>6.5</v>
      </c>
      <c r="AL29" s="46">
        <v>0</v>
      </c>
      <c r="AM29" s="46">
        <v>293.5</v>
      </c>
      <c r="AN29" s="47">
        <v>2.1666666666666667E-2</v>
      </c>
      <c r="AO29" s="46">
        <v>293.5</v>
      </c>
      <c r="AP29" s="47">
        <v>2.1666666666666667E-2</v>
      </c>
      <c r="AQ29" s="46">
        <v>-6.5</v>
      </c>
      <c r="AR29" s="46">
        <v>6.5</v>
      </c>
      <c r="AS29" s="46">
        <f t="shared" si="0"/>
        <v>2.166666666666667</v>
      </c>
      <c r="AT29" s="46">
        <f t="shared" si="1"/>
        <v>2.166666666666667</v>
      </c>
      <c r="AU29" s="3"/>
    </row>
    <row r="30" spans="1:47" ht="25.5">
      <c r="A30" s="43" t="s">
        <v>129</v>
      </c>
      <c r="B30" s="44" t="s">
        <v>46</v>
      </c>
      <c r="C30" s="39" t="s">
        <v>9</v>
      </c>
      <c r="D30" s="39" t="s">
        <v>10</v>
      </c>
      <c r="E30" s="39" t="s">
        <v>47</v>
      </c>
      <c r="F30" s="39" t="s">
        <v>9</v>
      </c>
      <c r="G30" s="39" t="s">
        <v>9</v>
      </c>
      <c r="H30" s="39"/>
      <c r="I30" s="39"/>
      <c r="J30" s="39"/>
      <c r="K30" s="39"/>
      <c r="L30" s="39"/>
      <c r="M30" s="39"/>
      <c r="N30" s="45">
        <v>10</v>
      </c>
      <c r="O30" s="46">
        <v>10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10</v>
      </c>
      <c r="X30" s="46">
        <v>10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10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10</v>
      </c>
      <c r="AN30" s="47">
        <v>0</v>
      </c>
      <c r="AO30" s="46">
        <v>10</v>
      </c>
      <c r="AP30" s="47">
        <v>0</v>
      </c>
      <c r="AQ30" s="46">
        <v>0</v>
      </c>
      <c r="AR30" s="46">
        <v>0</v>
      </c>
      <c r="AS30" s="46">
        <f t="shared" si="0"/>
        <v>0</v>
      </c>
      <c r="AT30" s="46">
        <f t="shared" si="1"/>
        <v>0</v>
      </c>
      <c r="AU30" s="3"/>
    </row>
    <row r="31" spans="1:47">
      <c r="A31" s="43" t="s">
        <v>130</v>
      </c>
      <c r="B31" s="48" t="s">
        <v>48</v>
      </c>
      <c r="C31" s="39" t="s">
        <v>9</v>
      </c>
      <c r="D31" s="39" t="s">
        <v>10</v>
      </c>
      <c r="E31" s="39" t="s">
        <v>49</v>
      </c>
      <c r="F31" s="39" t="s">
        <v>9</v>
      </c>
      <c r="G31" s="39" t="s">
        <v>9</v>
      </c>
      <c r="H31" s="39"/>
      <c r="I31" s="39"/>
      <c r="J31" s="39"/>
      <c r="K31" s="39"/>
      <c r="L31" s="39"/>
      <c r="M31" s="39"/>
      <c r="N31" s="40">
        <v>1157.5</v>
      </c>
      <c r="O31" s="41">
        <v>1605.99721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1157.5</v>
      </c>
      <c r="X31" s="41">
        <v>1605.99721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567.67445999999995</v>
      </c>
      <c r="AF31" s="41">
        <v>567.67445999999995</v>
      </c>
      <c r="AG31" s="41">
        <v>1606</v>
      </c>
      <c r="AH31" s="41">
        <v>559.51445999999999</v>
      </c>
      <c r="AI31" s="41">
        <v>0</v>
      </c>
      <c r="AJ31" s="41">
        <v>0</v>
      </c>
      <c r="AK31" s="41">
        <v>559.51445999999999</v>
      </c>
      <c r="AL31" s="41">
        <v>8.16</v>
      </c>
      <c r="AM31" s="41">
        <v>1038.32275</v>
      </c>
      <c r="AN31" s="42">
        <v>0.3534716352340363</v>
      </c>
      <c r="AO31" s="41">
        <v>1046.4827499999999</v>
      </c>
      <c r="AP31" s="42">
        <v>0.34839067995641165</v>
      </c>
      <c r="AQ31" s="41">
        <v>-567.67445999999995</v>
      </c>
      <c r="AR31" s="41">
        <v>559.5</v>
      </c>
      <c r="AS31" s="41">
        <f t="shared" si="0"/>
        <v>34.839067995641159</v>
      </c>
      <c r="AT31" s="41">
        <f t="shared" si="1"/>
        <v>34.838107098381073</v>
      </c>
      <c r="AU31" s="3"/>
    </row>
    <row r="32" spans="1:47" ht="25.5">
      <c r="A32" s="43" t="s">
        <v>131</v>
      </c>
      <c r="B32" s="44" t="s">
        <v>50</v>
      </c>
      <c r="C32" s="39" t="s">
        <v>9</v>
      </c>
      <c r="D32" s="39" t="s">
        <v>10</v>
      </c>
      <c r="E32" s="39" t="s">
        <v>51</v>
      </c>
      <c r="F32" s="39" t="s">
        <v>9</v>
      </c>
      <c r="G32" s="39" t="s">
        <v>9</v>
      </c>
      <c r="H32" s="39"/>
      <c r="I32" s="39"/>
      <c r="J32" s="39"/>
      <c r="K32" s="39"/>
      <c r="L32" s="39"/>
      <c r="M32" s="39"/>
      <c r="N32" s="45">
        <v>1117.5</v>
      </c>
      <c r="O32" s="46">
        <v>1525.99721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1117.5</v>
      </c>
      <c r="X32" s="46">
        <v>1525.99721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562.73026000000004</v>
      </c>
      <c r="AF32" s="46">
        <v>562.73026000000004</v>
      </c>
      <c r="AG32" s="46">
        <v>1526</v>
      </c>
      <c r="AH32" s="46">
        <v>554.57025999999996</v>
      </c>
      <c r="AI32" s="46">
        <v>0</v>
      </c>
      <c r="AJ32" s="46">
        <v>0</v>
      </c>
      <c r="AK32" s="46">
        <v>554.57025999999996</v>
      </c>
      <c r="AL32" s="46">
        <v>8.16</v>
      </c>
      <c r="AM32" s="46">
        <v>963.26694999999995</v>
      </c>
      <c r="AN32" s="47">
        <v>0.36876231248155428</v>
      </c>
      <c r="AO32" s="46">
        <v>971.42695000000003</v>
      </c>
      <c r="AP32" s="47">
        <v>0.36341498946777234</v>
      </c>
      <c r="AQ32" s="46">
        <v>-562.73026000000004</v>
      </c>
      <c r="AR32" s="46">
        <v>554.6</v>
      </c>
      <c r="AS32" s="46">
        <f t="shared" si="0"/>
        <v>36.341498946777236</v>
      </c>
      <c r="AT32" s="46">
        <f t="shared" si="1"/>
        <v>36.343381389252947</v>
      </c>
      <c r="AU32" s="3"/>
    </row>
    <row r="33" spans="1:47" ht="25.5">
      <c r="A33" s="43" t="s">
        <v>132</v>
      </c>
      <c r="B33" s="44" t="s">
        <v>52</v>
      </c>
      <c r="C33" s="39" t="s">
        <v>9</v>
      </c>
      <c r="D33" s="39" t="s">
        <v>10</v>
      </c>
      <c r="E33" s="39" t="s">
        <v>53</v>
      </c>
      <c r="F33" s="39" t="s">
        <v>9</v>
      </c>
      <c r="G33" s="39" t="s">
        <v>9</v>
      </c>
      <c r="H33" s="39"/>
      <c r="I33" s="39"/>
      <c r="J33" s="39"/>
      <c r="K33" s="39"/>
      <c r="L33" s="39"/>
      <c r="M33" s="39"/>
      <c r="N33" s="45">
        <v>40</v>
      </c>
      <c r="O33" s="46">
        <v>40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40</v>
      </c>
      <c r="X33" s="46">
        <v>40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40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40</v>
      </c>
      <c r="AN33" s="47">
        <v>0</v>
      </c>
      <c r="AO33" s="46">
        <v>40</v>
      </c>
      <c r="AP33" s="47">
        <v>0</v>
      </c>
      <c r="AQ33" s="46">
        <v>0</v>
      </c>
      <c r="AR33" s="46">
        <v>0</v>
      </c>
      <c r="AS33" s="46">
        <f t="shared" si="0"/>
        <v>0</v>
      </c>
      <c r="AT33" s="46">
        <f t="shared" si="1"/>
        <v>0</v>
      </c>
      <c r="AU33" s="3"/>
    </row>
    <row r="34" spans="1:47" ht="38.25">
      <c r="A34" s="43" t="s">
        <v>133</v>
      </c>
      <c r="B34" s="44" t="s">
        <v>54</v>
      </c>
      <c r="C34" s="39" t="s">
        <v>9</v>
      </c>
      <c r="D34" s="39" t="s">
        <v>10</v>
      </c>
      <c r="E34" s="39" t="s">
        <v>55</v>
      </c>
      <c r="F34" s="39" t="s">
        <v>9</v>
      </c>
      <c r="G34" s="39" t="s">
        <v>9</v>
      </c>
      <c r="H34" s="39"/>
      <c r="I34" s="39"/>
      <c r="J34" s="39"/>
      <c r="K34" s="39"/>
      <c r="L34" s="39"/>
      <c r="M34" s="39"/>
      <c r="N34" s="45">
        <v>0</v>
      </c>
      <c r="O34" s="46">
        <v>40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40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4.9442000000000004</v>
      </c>
      <c r="AF34" s="46">
        <v>4.9442000000000004</v>
      </c>
      <c r="AG34" s="46">
        <v>40</v>
      </c>
      <c r="AH34" s="46">
        <v>4.9442000000000004</v>
      </c>
      <c r="AI34" s="46">
        <v>0</v>
      </c>
      <c r="AJ34" s="46">
        <v>0</v>
      </c>
      <c r="AK34" s="46">
        <v>4.9442000000000004</v>
      </c>
      <c r="AL34" s="46">
        <v>0</v>
      </c>
      <c r="AM34" s="46">
        <v>35.055799999999998</v>
      </c>
      <c r="AN34" s="47">
        <v>0.12360500000000001</v>
      </c>
      <c r="AO34" s="46">
        <v>35.055799999999998</v>
      </c>
      <c r="AP34" s="47">
        <v>0.12360500000000001</v>
      </c>
      <c r="AQ34" s="46">
        <v>-4.9442000000000004</v>
      </c>
      <c r="AR34" s="46">
        <v>4.9000000000000004</v>
      </c>
      <c r="AS34" s="46">
        <f t="shared" si="0"/>
        <v>12.3605</v>
      </c>
      <c r="AT34" s="46">
        <f t="shared" si="1"/>
        <v>12.250000000000002</v>
      </c>
      <c r="AU34" s="3"/>
    </row>
    <row r="35" spans="1:47" ht="25.5">
      <c r="A35" s="43" t="s">
        <v>134</v>
      </c>
      <c r="B35" s="48" t="s">
        <v>56</v>
      </c>
      <c r="C35" s="39" t="s">
        <v>9</v>
      </c>
      <c r="D35" s="39" t="s">
        <v>10</v>
      </c>
      <c r="E35" s="39" t="s">
        <v>57</v>
      </c>
      <c r="F35" s="39" t="s">
        <v>9</v>
      </c>
      <c r="G35" s="39" t="s">
        <v>9</v>
      </c>
      <c r="H35" s="39"/>
      <c r="I35" s="39"/>
      <c r="J35" s="39"/>
      <c r="K35" s="39"/>
      <c r="L35" s="39"/>
      <c r="M35" s="39"/>
      <c r="N35" s="40">
        <v>73506.210000000006</v>
      </c>
      <c r="O35" s="41">
        <v>139840.11525999999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73506.210000000006</v>
      </c>
      <c r="X35" s="41">
        <v>139840.11525999999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81951.296730000002</v>
      </c>
      <c r="AF35" s="41">
        <v>81951.296730000002</v>
      </c>
      <c r="AG35" s="41">
        <v>56687.199999999997</v>
      </c>
      <c r="AH35" s="41">
        <v>81207.986260000005</v>
      </c>
      <c r="AI35" s="41">
        <v>0</v>
      </c>
      <c r="AJ35" s="41">
        <v>0</v>
      </c>
      <c r="AK35" s="41">
        <v>81207.986260000005</v>
      </c>
      <c r="AL35" s="41">
        <v>743.31047000000001</v>
      </c>
      <c r="AM35" s="41">
        <v>57888.818529999997</v>
      </c>
      <c r="AN35" s="42">
        <v>0.58603567779982679</v>
      </c>
      <c r="AO35" s="41">
        <v>58632.129000000001</v>
      </c>
      <c r="AP35" s="42">
        <v>0.58072024689777135</v>
      </c>
      <c r="AQ35" s="41">
        <v>-81951.296730000002</v>
      </c>
      <c r="AR35" s="41">
        <v>37799.9</v>
      </c>
      <c r="AS35" s="41">
        <f t="shared" si="0"/>
        <v>58.072024689777137</v>
      </c>
      <c r="AT35" s="41">
        <f t="shared" si="1"/>
        <v>66.681543628896833</v>
      </c>
      <c r="AU35" s="3"/>
    </row>
    <row r="36" spans="1:47" ht="25.5">
      <c r="A36" s="43" t="s">
        <v>135</v>
      </c>
      <c r="B36" s="44" t="s">
        <v>58</v>
      </c>
      <c r="C36" s="39" t="s">
        <v>9</v>
      </c>
      <c r="D36" s="39" t="s">
        <v>10</v>
      </c>
      <c r="E36" s="39" t="s">
        <v>59</v>
      </c>
      <c r="F36" s="39" t="s">
        <v>9</v>
      </c>
      <c r="G36" s="39" t="s">
        <v>9</v>
      </c>
      <c r="H36" s="39"/>
      <c r="I36" s="39"/>
      <c r="J36" s="39"/>
      <c r="K36" s="39"/>
      <c r="L36" s="39"/>
      <c r="M36" s="39"/>
      <c r="N36" s="45">
        <v>6762</v>
      </c>
      <c r="O36" s="46">
        <v>39660.325120000001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6762</v>
      </c>
      <c r="X36" s="46">
        <v>39660.325120000001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3955.4636599999999</v>
      </c>
      <c r="AF36" s="46">
        <v>3955.4636599999999</v>
      </c>
      <c r="AG36" s="46">
        <v>681.2</v>
      </c>
      <c r="AH36" s="46">
        <v>3810.6144399999998</v>
      </c>
      <c r="AI36" s="46">
        <v>0</v>
      </c>
      <c r="AJ36" s="46">
        <v>0</v>
      </c>
      <c r="AK36" s="46">
        <v>3810.6144399999998</v>
      </c>
      <c r="AL36" s="46">
        <v>144.84922</v>
      </c>
      <c r="AM36" s="46">
        <v>35704.86146</v>
      </c>
      <c r="AN36" s="47">
        <v>9.9733515749857782E-2</v>
      </c>
      <c r="AO36" s="46">
        <v>35849.710679999997</v>
      </c>
      <c r="AP36" s="47">
        <v>9.608127085368684E-2</v>
      </c>
      <c r="AQ36" s="46">
        <v>-3955.4636599999999</v>
      </c>
      <c r="AR36" s="46">
        <v>514.29999999999995</v>
      </c>
      <c r="AS36" s="46">
        <f t="shared" si="0"/>
        <v>9.6081270853686824</v>
      </c>
      <c r="AT36" s="46">
        <f t="shared" si="1"/>
        <v>75.499119201409272</v>
      </c>
      <c r="AU36" s="3"/>
    </row>
    <row r="37" spans="1:47">
      <c r="A37" s="43" t="s">
        <v>136</v>
      </c>
      <c r="B37" s="44" t="s">
        <v>60</v>
      </c>
      <c r="C37" s="39" t="s">
        <v>9</v>
      </c>
      <c r="D37" s="39" t="s">
        <v>10</v>
      </c>
      <c r="E37" s="39" t="s">
        <v>61</v>
      </c>
      <c r="F37" s="39" t="s">
        <v>9</v>
      </c>
      <c r="G37" s="39" t="s">
        <v>9</v>
      </c>
      <c r="H37" s="39"/>
      <c r="I37" s="39"/>
      <c r="J37" s="39"/>
      <c r="K37" s="39"/>
      <c r="L37" s="39"/>
      <c r="M37" s="39"/>
      <c r="N37" s="45">
        <v>76</v>
      </c>
      <c r="O37" s="46">
        <v>739.83767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76</v>
      </c>
      <c r="X37" s="46">
        <v>739.83767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580.70586000000003</v>
      </c>
      <c r="AF37" s="46">
        <v>580.70586000000003</v>
      </c>
      <c r="AG37" s="46">
        <v>739.8</v>
      </c>
      <c r="AH37" s="46">
        <v>580.70586000000003</v>
      </c>
      <c r="AI37" s="46">
        <v>0</v>
      </c>
      <c r="AJ37" s="46">
        <v>0</v>
      </c>
      <c r="AK37" s="46">
        <v>580.70586000000003</v>
      </c>
      <c r="AL37" s="46">
        <v>0</v>
      </c>
      <c r="AM37" s="46">
        <v>159.13181</v>
      </c>
      <c r="AN37" s="47">
        <v>0.78490983028750072</v>
      </c>
      <c r="AO37" s="46">
        <v>159.13181</v>
      </c>
      <c r="AP37" s="47">
        <v>0.78490983028750072</v>
      </c>
      <c r="AQ37" s="46">
        <v>-580.70586000000003</v>
      </c>
      <c r="AR37" s="46">
        <v>580.70000000000005</v>
      </c>
      <c r="AS37" s="46">
        <f t="shared" si="0"/>
        <v>78.49098302875008</v>
      </c>
      <c r="AT37" s="46">
        <f t="shared" si="1"/>
        <v>78.49418761827522</v>
      </c>
      <c r="AU37" s="3"/>
    </row>
    <row r="38" spans="1:47">
      <c r="A38" s="43" t="s">
        <v>137</v>
      </c>
      <c r="B38" s="44" t="s">
        <v>62</v>
      </c>
      <c r="C38" s="39" t="s">
        <v>9</v>
      </c>
      <c r="D38" s="39" t="s">
        <v>10</v>
      </c>
      <c r="E38" s="39" t="s">
        <v>63</v>
      </c>
      <c r="F38" s="39" t="s">
        <v>9</v>
      </c>
      <c r="G38" s="39" t="s">
        <v>9</v>
      </c>
      <c r="H38" s="39"/>
      <c r="I38" s="39"/>
      <c r="J38" s="39"/>
      <c r="K38" s="39"/>
      <c r="L38" s="39"/>
      <c r="M38" s="39"/>
      <c r="N38" s="45">
        <v>10038.6</v>
      </c>
      <c r="O38" s="46">
        <v>5081.5678099999996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10038.6</v>
      </c>
      <c r="X38" s="46">
        <v>5081.5678099999996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1941.53584</v>
      </c>
      <c r="AF38" s="46">
        <v>1941.53584</v>
      </c>
      <c r="AG38" s="46">
        <v>5081.6000000000004</v>
      </c>
      <c r="AH38" s="46">
        <v>1566.9754800000001</v>
      </c>
      <c r="AI38" s="46">
        <v>0</v>
      </c>
      <c r="AJ38" s="46">
        <v>0</v>
      </c>
      <c r="AK38" s="46">
        <v>1566.9754800000001</v>
      </c>
      <c r="AL38" s="46">
        <v>374.56036</v>
      </c>
      <c r="AM38" s="46">
        <v>3140.03197</v>
      </c>
      <c r="AN38" s="47">
        <v>0.38207417722130133</v>
      </c>
      <c r="AO38" s="46">
        <v>3514.5923299999999</v>
      </c>
      <c r="AP38" s="47">
        <v>0.30836457144512652</v>
      </c>
      <c r="AQ38" s="46">
        <v>-1941.53584</v>
      </c>
      <c r="AR38" s="46">
        <v>1567</v>
      </c>
      <c r="AS38" s="46">
        <f t="shared" si="0"/>
        <v>30.836457144512654</v>
      </c>
      <c r="AT38" s="46">
        <f t="shared" si="1"/>
        <v>30.836744332493698</v>
      </c>
      <c r="AU38" s="3"/>
    </row>
    <row r="39" spans="1:47" ht="25.5">
      <c r="A39" s="43" t="s">
        <v>138</v>
      </c>
      <c r="B39" s="44" t="s">
        <v>64</v>
      </c>
      <c r="C39" s="39" t="s">
        <v>9</v>
      </c>
      <c r="D39" s="39" t="s">
        <v>10</v>
      </c>
      <c r="E39" s="39" t="s">
        <v>65</v>
      </c>
      <c r="F39" s="39" t="s">
        <v>9</v>
      </c>
      <c r="G39" s="39" t="s">
        <v>9</v>
      </c>
      <c r="H39" s="39"/>
      <c r="I39" s="39"/>
      <c r="J39" s="39"/>
      <c r="K39" s="39"/>
      <c r="L39" s="39"/>
      <c r="M39" s="39"/>
      <c r="N39" s="45">
        <v>52732.81</v>
      </c>
      <c r="O39" s="46">
        <v>75560.291010000001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52732.81</v>
      </c>
      <c r="X39" s="46">
        <v>75560.291010000001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59249.33397</v>
      </c>
      <c r="AF39" s="46">
        <v>59249.33397</v>
      </c>
      <c r="AG39" s="46">
        <v>33366.300000000003</v>
      </c>
      <c r="AH39" s="46">
        <v>59031.306579999997</v>
      </c>
      <c r="AI39" s="46">
        <v>0</v>
      </c>
      <c r="AJ39" s="46">
        <v>0</v>
      </c>
      <c r="AK39" s="46">
        <v>59031.306579999997</v>
      </c>
      <c r="AL39" s="46">
        <v>218.02739</v>
      </c>
      <c r="AM39" s="46">
        <v>16310.957039999999</v>
      </c>
      <c r="AN39" s="47">
        <v>0.78413321571456984</v>
      </c>
      <c r="AO39" s="46">
        <v>16528.98443</v>
      </c>
      <c r="AP39" s="47">
        <v>0.78124773992979357</v>
      </c>
      <c r="AQ39" s="46">
        <v>-59249.33397</v>
      </c>
      <c r="AR39" s="46">
        <v>20044.400000000001</v>
      </c>
      <c r="AS39" s="46">
        <f t="shared" si="0"/>
        <v>78.124773992979357</v>
      </c>
      <c r="AT39" s="46">
        <f t="shared" si="1"/>
        <v>60.073787024632644</v>
      </c>
      <c r="AU39" s="3"/>
    </row>
    <row r="40" spans="1:47" ht="25.5">
      <c r="A40" s="43" t="s">
        <v>139</v>
      </c>
      <c r="B40" s="44" t="s">
        <v>66</v>
      </c>
      <c r="C40" s="39" t="s">
        <v>9</v>
      </c>
      <c r="D40" s="39" t="s">
        <v>10</v>
      </c>
      <c r="E40" s="39" t="s">
        <v>67</v>
      </c>
      <c r="F40" s="39" t="s">
        <v>9</v>
      </c>
      <c r="G40" s="39" t="s">
        <v>9</v>
      </c>
      <c r="H40" s="39"/>
      <c r="I40" s="39"/>
      <c r="J40" s="39"/>
      <c r="K40" s="39"/>
      <c r="L40" s="39"/>
      <c r="M40" s="39"/>
      <c r="N40" s="45">
        <v>2025.5</v>
      </c>
      <c r="O40" s="46">
        <v>2879.2683499999998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2025.5</v>
      </c>
      <c r="X40" s="46">
        <v>2879.2683499999998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1515.52451</v>
      </c>
      <c r="AF40" s="46">
        <v>1515.52451</v>
      </c>
      <c r="AG40" s="46">
        <v>2024.2</v>
      </c>
      <c r="AH40" s="46">
        <v>1510.65101</v>
      </c>
      <c r="AI40" s="46">
        <v>0</v>
      </c>
      <c r="AJ40" s="46">
        <v>0</v>
      </c>
      <c r="AK40" s="46">
        <v>1510.65101</v>
      </c>
      <c r="AL40" s="46">
        <v>4.8734999999999999</v>
      </c>
      <c r="AM40" s="46">
        <v>1363.7438400000001</v>
      </c>
      <c r="AN40" s="47">
        <v>0.52635750676035453</v>
      </c>
      <c r="AO40" s="46">
        <v>1368.61734</v>
      </c>
      <c r="AP40" s="47">
        <v>0.52466488925910637</v>
      </c>
      <c r="AQ40" s="46">
        <v>-1515.52451</v>
      </c>
      <c r="AR40" s="46">
        <v>1510.7</v>
      </c>
      <c r="AS40" s="46">
        <f t="shared" si="0"/>
        <v>52.466488925910646</v>
      </c>
      <c r="AT40" s="46">
        <f t="shared" si="1"/>
        <v>74.631953364292073</v>
      </c>
      <c r="AU40" s="3"/>
    </row>
    <row r="41" spans="1:47" ht="25.5">
      <c r="A41" s="43" t="s">
        <v>140</v>
      </c>
      <c r="B41" s="44" t="s">
        <v>68</v>
      </c>
      <c r="C41" s="39" t="s">
        <v>9</v>
      </c>
      <c r="D41" s="39" t="s">
        <v>10</v>
      </c>
      <c r="E41" s="39" t="s">
        <v>69</v>
      </c>
      <c r="F41" s="39" t="s">
        <v>9</v>
      </c>
      <c r="G41" s="39" t="s">
        <v>9</v>
      </c>
      <c r="H41" s="39"/>
      <c r="I41" s="39"/>
      <c r="J41" s="39"/>
      <c r="K41" s="39"/>
      <c r="L41" s="39"/>
      <c r="M41" s="39"/>
      <c r="N41" s="45">
        <v>1871.3</v>
      </c>
      <c r="O41" s="46">
        <v>15918.8253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1871.3</v>
      </c>
      <c r="X41" s="46">
        <v>15918.8253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14708.732889999999</v>
      </c>
      <c r="AF41" s="46">
        <v>14708.732889999999</v>
      </c>
      <c r="AG41" s="46">
        <v>14794</v>
      </c>
      <c r="AH41" s="46">
        <v>14707.732889999999</v>
      </c>
      <c r="AI41" s="46">
        <v>0</v>
      </c>
      <c r="AJ41" s="46">
        <v>0</v>
      </c>
      <c r="AK41" s="46">
        <v>14707.732889999999</v>
      </c>
      <c r="AL41" s="46">
        <v>1</v>
      </c>
      <c r="AM41" s="46">
        <v>1210.09241</v>
      </c>
      <c r="AN41" s="47">
        <v>0.92398356114882418</v>
      </c>
      <c r="AO41" s="46">
        <v>1211.09241</v>
      </c>
      <c r="AP41" s="47">
        <v>0.92392074244322542</v>
      </c>
      <c r="AQ41" s="46">
        <v>-14708.732889999999</v>
      </c>
      <c r="AR41" s="46">
        <v>13583</v>
      </c>
      <c r="AS41" s="46">
        <f t="shared" si="0"/>
        <v>92.392074244322529</v>
      </c>
      <c r="AT41" s="46">
        <f t="shared" si="1"/>
        <v>91.814249019872918</v>
      </c>
      <c r="AU41" s="3"/>
    </row>
    <row r="42" spans="1:47" ht="25.5">
      <c r="A42" s="43" t="s">
        <v>141</v>
      </c>
      <c r="B42" s="48" t="s">
        <v>70</v>
      </c>
      <c r="C42" s="39" t="s">
        <v>9</v>
      </c>
      <c r="D42" s="39" t="s">
        <v>10</v>
      </c>
      <c r="E42" s="39" t="s">
        <v>71</v>
      </c>
      <c r="F42" s="39" t="s">
        <v>9</v>
      </c>
      <c r="G42" s="39" t="s">
        <v>9</v>
      </c>
      <c r="H42" s="39"/>
      <c r="I42" s="39"/>
      <c r="J42" s="39"/>
      <c r="K42" s="39"/>
      <c r="L42" s="39"/>
      <c r="M42" s="39"/>
      <c r="N42" s="40">
        <v>10</v>
      </c>
      <c r="O42" s="41">
        <v>496.46499999999997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10</v>
      </c>
      <c r="X42" s="41">
        <v>496.46499999999997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493.10743000000002</v>
      </c>
      <c r="AF42" s="41">
        <v>493.10743000000002</v>
      </c>
      <c r="AG42" s="41">
        <v>10</v>
      </c>
      <c r="AH42" s="41">
        <v>0</v>
      </c>
      <c r="AI42" s="41">
        <v>0</v>
      </c>
      <c r="AJ42" s="41">
        <v>0</v>
      </c>
      <c r="AK42" s="41">
        <v>0</v>
      </c>
      <c r="AL42" s="41">
        <v>493.10743000000002</v>
      </c>
      <c r="AM42" s="41">
        <v>3.3575699999999999</v>
      </c>
      <c r="AN42" s="42">
        <v>0.99323704591461637</v>
      </c>
      <c r="AO42" s="41">
        <v>496.46499999999997</v>
      </c>
      <c r="AP42" s="42">
        <v>0</v>
      </c>
      <c r="AQ42" s="41">
        <v>-493.10743000000002</v>
      </c>
      <c r="AR42" s="41">
        <v>0</v>
      </c>
      <c r="AS42" s="41">
        <f t="shared" si="0"/>
        <v>0</v>
      </c>
      <c r="AT42" s="41">
        <f t="shared" si="1"/>
        <v>0</v>
      </c>
      <c r="AU42" s="3"/>
    </row>
    <row r="43" spans="1:47">
      <c r="A43" s="43" t="s">
        <v>142</v>
      </c>
      <c r="B43" s="48" t="s">
        <v>72</v>
      </c>
      <c r="C43" s="39" t="s">
        <v>9</v>
      </c>
      <c r="D43" s="39" t="s">
        <v>10</v>
      </c>
      <c r="E43" s="39" t="s">
        <v>73</v>
      </c>
      <c r="F43" s="39" t="s">
        <v>9</v>
      </c>
      <c r="G43" s="39" t="s">
        <v>9</v>
      </c>
      <c r="H43" s="39"/>
      <c r="I43" s="39"/>
      <c r="J43" s="39"/>
      <c r="K43" s="39"/>
      <c r="L43" s="39"/>
      <c r="M43" s="39"/>
      <c r="N43" s="40">
        <v>121284.88890000001</v>
      </c>
      <c r="O43" s="41">
        <v>130259.69763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121384.88890000001</v>
      </c>
      <c r="X43" s="41">
        <v>130259.69763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106402.04046</v>
      </c>
      <c r="AF43" s="41">
        <v>106402.04046</v>
      </c>
      <c r="AG43" s="41">
        <v>125479.7</v>
      </c>
      <c r="AH43" s="41">
        <v>105923.01031</v>
      </c>
      <c r="AI43" s="41">
        <v>0</v>
      </c>
      <c r="AJ43" s="41">
        <v>0</v>
      </c>
      <c r="AK43" s="41">
        <v>105923.01031</v>
      </c>
      <c r="AL43" s="41">
        <v>479.03014999999999</v>
      </c>
      <c r="AM43" s="41">
        <v>23857.657169999999</v>
      </c>
      <c r="AN43" s="42">
        <v>0.81684544334067788</v>
      </c>
      <c r="AO43" s="41">
        <v>24336.687320000001</v>
      </c>
      <c r="AP43" s="42">
        <v>0.81316794248112056</v>
      </c>
      <c r="AQ43" s="41">
        <v>-106402.04046</v>
      </c>
      <c r="AR43" s="41">
        <v>102386</v>
      </c>
      <c r="AS43" s="41">
        <f t="shared" si="0"/>
        <v>81.31679424811206</v>
      </c>
      <c r="AT43" s="41">
        <f t="shared" si="1"/>
        <v>81.595668462707522</v>
      </c>
      <c r="AU43" s="3"/>
    </row>
    <row r="44" spans="1:47">
      <c r="A44" s="43" t="s">
        <v>143</v>
      </c>
      <c r="B44" s="49" t="s">
        <v>74</v>
      </c>
      <c r="C44" s="50" t="s">
        <v>9</v>
      </c>
      <c r="D44" s="50" t="s">
        <v>10</v>
      </c>
      <c r="E44" s="50" t="s">
        <v>75</v>
      </c>
      <c r="F44" s="50" t="s">
        <v>9</v>
      </c>
      <c r="G44" s="50" t="s">
        <v>9</v>
      </c>
      <c r="H44" s="50"/>
      <c r="I44" s="50"/>
      <c r="J44" s="50"/>
      <c r="K44" s="50"/>
      <c r="L44" s="50"/>
      <c r="M44" s="50"/>
      <c r="N44" s="46">
        <v>1700</v>
      </c>
      <c r="O44" s="46">
        <v>1700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1700</v>
      </c>
      <c r="X44" s="46">
        <v>1700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1395.98155</v>
      </c>
      <c r="AF44" s="46">
        <v>1395.98155</v>
      </c>
      <c r="AG44" s="46">
        <v>1700</v>
      </c>
      <c r="AH44" s="46">
        <v>1395.98155</v>
      </c>
      <c r="AI44" s="46">
        <v>0</v>
      </c>
      <c r="AJ44" s="46">
        <v>0</v>
      </c>
      <c r="AK44" s="46">
        <v>1395.98155</v>
      </c>
      <c r="AL44" s="46">
        <v>0</v>
      </c>
      <c r="AM44" s="46">
        <v>304.01844999999997</v>
      </c>
      <c r="AN44" s="47">
        <v>0.82116561764705887</v>
      </c>
      <c r="AO44" s="46">
        <v>304.01844999999997</v>
      </c>
      <c r="AP44" s="47">
        <v>0.82116561764705887</v>
      </c>
      <c r="AQ44" s="46">
        <v>-1395.98155</v>
      </c>
      <c r="AR44" s="46">
        <v>1396</v>
      </c>
      <c r="AS44" s="46">
        <f t="shared" si="0"/>
        <v>82.116561764705878</v>
      </c>
      <c r="AT44" s="46">
        <f t="shared" si="1"/>
        <v>82.117647058823522</v>
      </c>
      <c r="AU44" s="3"/>
    </row>
    <row r="45" spans="1:47">
      <c r="A45" s="43" t="s">
        <v>144</v>
      </c>
      <c r="B45" s="49" t="s">
        <v>76</v>
      </c>
      <c r="C45" s="50" t="s">
        <v>9</v>
      </c>
      <c r="D45" s="50" t="s">
        <v>10</v>
      </c>
      <c r="E45" s="50" t="s">
        <v>77</v>
      </c>
      <c r="F45" s="50" t="s">
        <v>9</v>
      </c>
      <c r="G45" s="50" t="s">
        <v>9</v>
      </c>
      <c r="H45" s="50"/>
      <c r="I45" s="50"/>
      <c r="J45" s="50"/>
      <c r="K45" s="50"/>
      <c r="L45" s="50"/>
      <c r="M45" s="50"/>
      <c r="N45" s="46">
        <v>7056.2</v>
      </c>
      <c r="O45" s="46">
        <v>8256.2000000000007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7056.2</v>
      </c>
      <c r="X45" s="46">
        <v>8256.2000000000007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5669.0302700000002</v>
      </c>
      <c r="AF45" s="46">
        <v>5669.0302700000002</v>
      </c>
      <c r="AG45" s="46">
        <v>8256.2000000000007</v>
      </c>
      <c r="AH45" s="46">
        <v>5669.0302700000002</v>
      </c>
      <c r="AI45" s="46">
        <v>0</v>
      </c>
      <c r="AJ45" s="46">
        <v>0</v>
      </c>
      <c r="AK45" s="46">
        <v>5669.0302700000002</v>
      </c>
      <c r="AL45" s="46">
        <v>0</v>
      </c>
      <c r="AM45" s="46">
        <v>2587.1697300000001</v>
      </c>
      <c r="AN45" s="47">
        <v>0.68663916450667373</v>
      </c>
      <c r="AO45" s="46">
        <v>2587.1697300000001</v>
      </c>
      <c r="AP45" s="47">
        <v>0.68663916450667373</v>
      </c>
      <c r="AQ45" s="46">
        <v>-5669.0302700000002</v>
      </c>
      <c r="AR45" s="46">
        <v>5669</v>
      </c>
      <c r="AS45" s="46">
        <f t="shared" si="0"/>
        <v>68.663916450667372</v>
      </c>
      <c r="AT45" s="46">
        <f t="shared" si="1"/>
        <v>68.663549817107139</v>
      </c>
      <c r="AU45" s="3"/>
    </row>
    <row r="46" spans="1:47" ht="25.5">
      <c r="A46" s="43" t="s">
        <v>145</v>
      </c>
      <c r="B46" s="49" t="s">
        <v>78</v>
      </c>
      <c r="C46" s="50" t="s">
        <v>9</v>
      </c>
      <c r="D46" s="50" t="s">
        <v>10</v>
      </c>
      <c r="E46" s="50" t="s">
        <v>79</v>
      </c>
      <c r="F46" s="50" t="s">
        <v>9</v>
      </c>
      <c r="G46" s="50" t="s">
        <v>9</v>
      </c>
      <c r="H46" s="50"/>
      <c r="I46" s="50"/>
      <c r="J46" s="50"/>
      <c r="K46" s="50"/>
      <c r="L46" s="50"/>
      <c r="M46" s="50"/>
      <c r="N46" s="46">
        <v>20</v>
      </c>
      <c r="O46" s="46">
        <v>178.27399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20</v>
      </c>
      <c r="X46" s="46">
        <v>178.27399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111.001</v>
      </c>
      <c r="AF46" s="46">
        <v>111.001</v>
      </c>
      <c r="AG46" s="46">
        <v>95.8</v>
      </c>
      <c r="AH46" s="46">
        <v>28.5</v>
      </c>
      <c r="AI46" s="46">
        <v>0</v>
      </c>
      <c r="AJ46" s="46">
        <v>0</v>
      </c>
      <c r="AK46" s="46">
        <v>28.5</v>
      </c>
      <c r="AL46" s="46">
        <v>82.501000000000005</v>
      </c>
      <c r="AM46" s="46">
        <v>67.272989999999993</v>
      </c>
      <c r="AN46" s="47">
        <v>0.62264270856337489</v>
      </c>
      <c r="AO46" s="46">
        <v>149.77399</v>
      </c>
      <c r="AP46" s="47">
        <v>0.15986628223219776</v>
      </c>
      <c r="AQ46" s="46">
        <v>-111.001</v>
      </c>
      <c r="AR46" s="46">
        <v>28.5</v>
      </c>
      <c r="AS46" s="46">
        <f t="shared" si="0"/>
        <v>15.986628223219777</v>
      </c>
      <c r="AT46" s="46">
        <f t="shared" si="1"/>
        <v>29.749478079331944</v>
      </c>
      <c r="AU46" s="3"/>
    </row>
    <row r="47" spans="1:47">
      <c r="A47" s="43" t="s">
        <v>146</v>
      </c>
      <c r="B47" s="49" t="s">
        <v>80</v>
      </c>
      <c r="C47" s="50" t="s">
        <v>9</v>
      </c>
      <c r="D47" s="50" t="s">
        <v>10</v>
      </c>
      <c r="E47" s="50" t="s">
        <v>81</v>
      </c>
      <c r="F47" s="50" t="s">
        <v>9</v>
      </c>
      <c r="G47" s="50" t="s">
        <v>9</v>
      </c>
      <c r="H47" s="50"/>
      <c r="I47" s="50"/>
      <c r="J47" s="50"/>
      <c r="K47" s="50"/>
      <c r="L47" s="50"/>
      <c r="M47" s="50"/>
      <c r="N47" s="46">
        <v>2021.3541</v>
      </c>
      <c r="O47" s="46">
        <v>2145.8541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2021.3541</v>
      </c>
      <c r="X47" s="46">
        <v>2145.8541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1423.83914</v>
      </c>
      <c r="AF47" s="46">
        <v>1423.83914</v>
      </c>
      <c r="AG47" s="46">
        <v>1618.7</v>
      </c>
      <c r="AH47" s="46">
        <v>1419.0507700000001</v>
      </c>
      <c r="AI47" s="46">
        <v>0</v>
      </c>
      <c r="AJ47" s="46">
        <v>0</v>
      </c>
      <c r="AK47" s="46">
        <v>1419.0507700000001</v>
      </c>
      <c r="AL47" s="46">
        <v>4.7883699999999996</v>
      </c>
      <c r="AM47" s="46">
        <v>722.01495999999997</v>
      </c>
      <c r="AN47" s="47">
        <v>0.66353026517506475</v>
      </c>
      <c r="AO47" s="46">
        <v>726.80332999999996</v>
      </c>
      <c r="AP47" s="47">
        <v>0.66129881337226049</v>
      </c>
      <c r="AQ47" s="46">
        <v>-1423.83914</v>
      </c>
      <c r="AR47" s="46">
        <v>1028.2</v>
      </c>
      <c r="AS47" s="46">
        <f t="shared" si="0"/>
        <v>66.129881337226053</v>
      </c>
      <c r="AT47" s="46">
        <f t="shared" si="1"/>
        <v>63.520108729227154</v>
      </c>
      <c r="AU47" s="3"/>
    </row>
    <row r="48" spans="1:47" ht="25.5">
      <c r="A48" s="43" t="s">
        <v>147</v>
      </c>
      <c r="B48" s="49" t="s">
        <v>82</v>
      </c>
      <c r="C48" s="50" t="s">
        <v>9</v>
      </c>
      <c r="D48" s="50" t="s">
        <v>10</v>
      </c>
      <c r="E48" s="50" t="s">
        <v>83</v>
      </c>
      <c r="F48" s="50" t="s">
        <v>9</v>
      </c>
      <c r="G48" s="50" t="s">
        <v>9</v>
      </c>
      <c r="H48" s="50"/>
      <c r="I48" s="50"/>
      <c r="J48" s="50"/>
      <c r="K48" s="50"/>
      <c r="L48" s="50"/>
      <c r="M48" s="50"/>
      <c r="N48" s="46">
        <v>1489.7</v>
      </c>
      <c r="O48" s="46">
        <v>1612.421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1489.7</v>
      </c>
      <c r="X48" s="46">
        <v>1612.421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1244.87788</v>
      </c>
      <c r="AF48" s="46">
        <v>1244.87788</v>
      </c>
      <c r="AG48" s="46">
        <v>167.7</v>
      </c>
      <c r="AH48" s="46">
        <v>1233.2378799999999</v>
      </c>
      <c r="AI48" s="46">
        <v>0</v>
      </c>
      <c r="AJ48" s="46">
        <v>0</v>
      </c>
      <c r="AK48" s="46">
        <v>1233.2378799999999</v>
      </c>
      <c r="AL48" s="46">
        <v>11.64</v>
      </c>
      <c r="AM48" s="46">
        <v>367.54311999999999</v>
      </c>
      <c r="AN48" s="47">
        <v>0.77205511463817456</v>
      </c>
      <c r="AO48" s="46">
        <v>379.18311999999997</v>
      </c>
      <c r="AP48" s="47">
        <v>0.7648361563140148</v>
      </c>
      <c r="AQ48" s="46">
        <v>-1244.87788</v>
      </c>
      <c r="AR48" s="46">
        <v>45.5</v>
      </c>
      <c r="AS48" s="46">
        <f t="shared" si="0"/>
        <v>76.483615631401463</v>
      </c>
      <c r="AT48" s="46">
        <f t="shared" si="1"/>
        <v>27.13178294573644</v>
      </c>
      <c r="AU48" s="3"/>
    </row>
    <row r="49" spans="1:47" ht="25.5">
      <c r="A49" s="43" t="s">
        <v>148</v>
      </c>
      <c r="B49" s="49" t="s">
        <v>84</v>
      </c>
      <c r="C49" s="50" t="s">
        <v>9</v>
      </c>
      <c r="D49" s="50" t="s">
        <v>10</v>
      </c>
      <c r="E49" s="50" t="s">
        <v>85</v>
      </c>
      <c r="F49" s="50" t="s">
        <v>9</v>
      </c>
      <c r="G49" s="50" t="s">
        <v>9</v>
      </c>
      <c r="H49" s="50"/>
      <c r="I49" s="50"/>
      <c r="J49" s="50"/>
      <c r="K49" s="50"/>
      <c r="L49" s="50"/>
      <c r="M49" s="50"/>
      <c r="N49" s="46">
        <v>108997.6348</v>
      </c>
      <c r="O49" s="46">
        <v>116366.94854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109097.6348</v>
      </c>
      <c r="X49" s="46">
        <v>116366.94854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96557.310620000004</v>
      </c>
      <c r="AF49" s="46">
        <v>96557.310620000004</v>
      </c>
      <c r="AG49" s="46">
        <v>113641.3</v>
      </c>
      <c r="AH49" s="46">
        <v>96177.209839999996</v>
      </c>
      <c r="AI49" s="46">
        <v>0</v>
      </c>
      <c r="AJ49" s="46">
        <v>0</v>
      </c>
      <c r="AK49" s="46">
        <v>96177.209839999996</v>
      </c>
      <c r="AL49" s="46">
        <v>380.10077999999999</v>
      </c>
      <c r="AM49" s="46">
        <v>19809.637920000001</v>
      </c>
      <c r="AN49" s="47">
        <v>0.82976576967479188</v>
      </c>
      <c r="AO49" s="46">
        <v>20189.738700000002</v>
      </c>
      <c r="AP49" s="47">
        <v>0.82649937157147357</v>
      </c>
      <c r="AQ49" s="46">
        <v>-96557.310620000004</v>
      </c>
      <c r="AR49" s="46">
        <v>94218.7</v>
      </c>
      <c r="AS49" s="46">
        <f t="shared" si="0"/>
        <v>82.649937157147363</v>
      </c>
      <c r="AT49" s="46">
        <f t="shared" si="1"/>
        <v>82.908854439363139</v>
      </c>
      <c r="AU49" s="3"/>
    </row>
    <row r="50" spans="1:47" ht="38.25">
      <c r="A50" s="43" t="s">
        <v>149</v>
      </c>
      <c r="B50" s="48" t="s">
        <v>86</v>
      </c>
      <c r="C50" s="39" t="s">
        <v>9</v>
      </c>
      <c r="D50" s="39" t="s">
        <v>10</v>
      </c>
      <c r="E50" s="39" t="s">
        <v>87</v>
      </c>
      <c r="F50" s="39" t="s">
        <v>9</v>
      </c>
      <c r="G50" s="39" t="s">
        <v>9</v>
      </c>
      <c r="H50" s="39"/>
      <c r="I50" s="39"/>
      <c r="J50" s="39"/>
      <c r="K50" s="39"/>
      <c r="L50" s="39"/>
      <c r="M50" s="39"/>
      <c r="N50" s="40">
        <v>20</v>
      </c>
      <c r="O50" s="41">
        <v>110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20</v>
      </c>
      <c r="X50" s="41">
        <v>110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85.203829999999996</v>
      </c>
      <c r="AF50" s="41">
        <v>85.203829999999996</v>
      </c>
      <c r="AG50" s="41">
        <v>110</v>
      </c>
      <c r="AH50" s="41">
        <v>85.203829999999996</v>
      </c>
      <c r="AI50" s="41">
        <v>0</v>
      </c>
      <c r="AJ50" s="41">
        <v>0</v>
      </c>
      <c r="AK50" s="41">
        <v>85.203829999999996</v>
      </c>
      <c r="AL50" s="41">
        <v>0</v>
      </c>
      <c r="AM50" s="41">
        <v>24.79617</v>
      </c>
      <c r="AN50" s="42">
        <v>0.7745802727272727</v>
      </c>
      <c r="AO50" s="41">
        <v>24.79617</v>
      </c>
      <c r="AP50" s="42">
        <v>0.7745802727272727</v>
      </c>
      <c r="AQ50" s="41">
        <v>-85.203829999999996</v>
      </c>
      <c r="AR50" s="41">
        <v>85.2</v>
      </c>
      <c r="AS50" s="41">
        <f t="shared" si="0"/>
        <v>77.458027272727264</v>
      </c>
      <c r="AT50" s="41">
        <f t="shared" si="1"/>
        <v>77.454545454545453</v>
      </c>
      <c r="AU50" s="3"/>
    </row>
    <row r="51" spans="1:47" ht="25.5">
      <c r="A51" s="43" t="s">
        <v>150</v>
      </c>
      <c r="B51" s="48" t="s">
        <v>88</v>
      </c>
      <c r="C51" s="39" t="s">
        <v>9</v>
      </c>
      <c r="D51" s="39" t="s">
        <v>10</v>
      </c>
      <c r="E51" s="39" t="s">
        <v>89</v>
      </c>
      <c r="F51" s="39" t="s">
        <v>9</v>
      </c>
      <c r="G51" s="39" t="s">
        <v>9</v>
      </c>
      <c r="H51" s="39"/>
      <c r="I51" s="39"/>
      <c r="J51" s="39"/>
      <c r="K51" s="39"/>
      <c r="L51" s="39"/>
      <c r="M51" s="39"/>
      <c r="N51" s="40">
        <v>55</v>
      </c>
      <c r="O51" s="41">
        <v>50.435000000000002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55</v>
      </c>
      <c r="X51" s="41">
        <v>50.435000000000002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50.4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50.435000000000002</v>
      </c>
      <c r="AN51" s="42">
        <v>0</v>
      </c>
      <c r="AO51" s="41">
        <v>50.435000000000002</v>
      </c>
      <c r="AP51" s="42">
        <v>0</v>
      </c>
      <c r="AQ51" s="41">
        <v>0</v>
      </c>
      <c r="AR51" s="41">
        <v>0</v>
      </c>
      <c r="AS51" s="41">
        <f t="shared" si="0"/>
        <v>0</v>
      </c>
      <c r="AT51" s="41">
        <f t="shared" si="1"/>
        <v>0</v>
      </c>
      <c r="AU51" s="3"/>
    </row>
    <row r="52" spans="1:47" ht="38.25">
      <c r="A52" s="43" t="s">
        <v>151</v>
      </c>
      <c r="B52" s="48" t="s">
        <v>90</v>
      </c>
      <c r="C52" s="39" t="s">
        <v>9</v>
      </c>
      <c r="D52" s="39" t="s">
        <v>10</v>
      </c>
      <c r="E52" s="39" t="s">
        <v>91</v>
      </c>
      <c r="F52" s="39" t="s">
        <v>9</v>
      </c>
      <c r="G52" s="39" t="s">
        <v>9</v>
      </c>
      <c r="H52" s="39"/>
      <c r="I52" s="39"/>
      <c r="J52" s="39"/>
      <c r="K52" s="39"/>
      <c r="L52" s="39"/>
      <c r="M52" s="39"/>
      <c r="N52" s="40">
        <v>3999.3</v>
      </c>
      <c r="O52" s="41">
        <v>4039.69697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3999.3</v>
      </c>
      <c r="X52" s="41">
        <v>4039.69697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4039.69697</v>
      </c>
      <c r="AF52" s="41">
        <v>4039.69697</v>
      </c>
      <c r="AG52" s="41">
        <v>0</v>
      </c>
      <c r="AH52" s="41">
        <v>4039.69697</v>
      </c>
      <c r="AI52" s="41">
        <v>0</v>
      </c>
      <c r="AJ52" s="41">
        <v>0</v>
      </c>
      <c r="AK52" s="41">
        <v>4039.69697</v>
      </c>
      <c r="AL52" s="41">
        <v>0</v>
      </c>
      <c r="AM52" s="41">
        <v>0</v>
      </c>
      <c r="AN52" s="42">
        <v>1</v>
      </c>
      <c r="AO52" s="41">
        <v>0</v>
      </c>
      <c r="AP52" s="42">
        <v>1</v>
      </c>
      <c r="AQ52" s="41">
        <v>-4039.69697</v>
      </c>
      <c r="AR52" s="41">
        <v>0</v>
      </c>
      <c r="AS52" s="41">
        <f t="shared" si="0"/>
        <v>100</v>
      </c>
      <c r="AT52" s="41"/>
      <c r="AU52" s="3"/>
    </row>
    <row r="53" spans="1:47" ht="51">
      <c r="A53" s="43" t="s">
        <v>152</v>
      </c>
      <c r="B53" s="48" t="s">
        <v>92</v>
      </c>
      <c r="C53" s="39" t="s">
        <v>9</v>
      </c>
      <c r="D53" s="39" t="s">
        <v>10</v>
      </c>
      <c r="E53" s="39" t="s">
        <v>93</v>
      </c>
      <c r="F53" s="39" t="s">
        <v>9</v>
      </c>
      <c r="G53" s="39" t="s">
        <v>9</v>
      </c>
      <c r="H53" s="39"/>
      <c r="I53" s="39"/>
      <c r="J53" s="39"/>
      <c r="K53" s="39"/>
      <c r="L53" s="39"/>
      <c r="M53" s="39"/>
      <c r="N53" s="40">
        <v>221.76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221.76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2">
        <v>0</v>
      </c>
      <c r="AO53" s="41">
        <v>0</v>
      </c>
      <c r="AP53" s="42">
        <v>0</v>
      </c>
      <c r="AQ53" s="41">
        <v>0</v>
      </c>
      <c r="AR53" s="41">
        <v>0</v>
      </c>
      <c r="AS53" s="41"/>
      <c r="AT53" s="41"/>
      <c r="AU53" s="3"/>
    </row>
    <row r="54" spans="1:47" ht="25.5">
      <c r="A54" s="43" t="s">
        <v>153</v>
      </c>
      <c r="B54" s="48" t="s">
        <v>105</v>
      </c>
      <c r="C54" s="39" t="s">
        <v>9</v>
      </c>
      <c r="D54" s="39" t="s">
        <v>10</v>
      </c>
      <c r="E54" s="39" t="s">
        <v>94</v>
      </c>
      <c r="F54" s="39" t="s">
        <v>9</v>
      </c>
      <c r="G54" s="39" t="s">
        <v>9</v>
      </c>
      <c r="H54" s="39"/>
      <c r="I54" s="39"/>
      <c r="J54" s="39"/>
      <c r="K54" s="39"/>
      <c r="L54" s="39"/>
      <c r="M54" s="39"/>
      <c r="N54" s="40">
        <v>12641.24</v>
      </c>
      <c r="O54" s="41">
        <v>13817.339480000001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12641.24</v>
      </c>
      <c r="X54" s="41">
        <v>13817.339480000001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4754.9761799999997</v>
      </c>
      <c r="AF54" s="41">
        <v>4754.9761799999997</v>
      </c>
      <c r="AG54" s="41">
        <v>920.3</v>
      </c>
      <c r="AH54" s="41">
        <v>4736.5947900000001</v>
      </c>
      <c r="AI54" s="41">
        <v>0</v>
      </c>
      <c r="AJ54" s="41">
        <v>0</v>
      </c>
      <c r="AK54" s="41">
        <v>4736.5947900000001</v>
      </c>
      <c r="AL54" s="41">
        <v>18.38139</v>
      </c>
      <c r="AM54" s="41">
        <v>9062.3633000000009</v>
      </c>
      <c r="AN54" s="42">
        <v>0.34413109606828596</v>
      </c>
      <c r="AO54" s="41">
        <v>9080.7446899999995</v>
      </c>
      <c r="AP54" s="42">
        <v>0.34280078280308707</v>
      </c>
      <c r="AQ54" s="41">
        <v>-4754.9761799999997</v>
      </c>
      <c r="AR54" s="41">
        <v>905.9</v>
      </c>
      <c r="AS54" s="41">
        <f t="shared" si="0"/>
        <v>34.280078280308707</v>
      </c>
      <c r="AT54" s="41">
        <f t="shared" si="1"/>
        <v>98.435292839291535</v>
      </c>
      <c r="AU54" s="3"/>
    </row>
    <row r="55" spans="1:47">
      <c r="A55" s="43" t="s">
        <v>154</v>
      </c>
      <c r="B55" s="44" t="s">
        <v>106</v>
      </c>
      <c r="C55" s="39" t="s">
        <v>9</v>
      </c>
      <c r="D55" s="39" t="s">
        <v>10</v>
      </c>
      <c r="E55" s="39" t="s">
        <v>95</v>
      </c>
      <c r="F55" s="39" t="s">
        <v>9</v>
      </c>
      <c r="G55" s="39" t="s">
        <v>9</v>
      </c>
      <c r="H55" s="39"/>
      <c r="I55" s="39"/>
      <c r="J55" s="39"/>
      <c r="K55" s="39"/>
      <c r="L55" s="39"/>
      <c r="M55" s="39"/>
      <c r="N55" s="45">
        <v>12641.24</v>
      </c>
      <c r="O55" s="46">
        <v>13817.339480000001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12641.24</v>
      </c>
      <c r="X55" s="46">
        <v>13817.339480000001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4754.9761799999997</v>
      </c>
      <c r="AF55" s="46">
        <v>4754.9761799999997</v>
      </c>
      <c r="AG55" s="46">
        <v>920.3</v>
      </c>
      <c r="AH55" s="46">
        <v>4736.5947900000001</v>
      </c>
      <c r="AI55" s="46">
        <v>0</v>
      </c>
      <c r="AJ55" s="46">
        <v>0</v>
      </c>
      <c r="AK55" s="46">
        <v>4736.5947900000001</v>
      </c>
      <c r="AL55" s="46">
        <v>18.38139</v>
      </c>
      <c r="AM55" s="46">
        <v>9062.3633000000009</v>
      </c>
      <c r="AN55" s="47">
        <v>0.34413109606828596</v>
      </c>
      <c r="AO55" s="46">
        <v>9080.7446899999995</v>
      </c>
      <c r="AP55" s="47">
        <v>0.34280078280308707</v>
      </c>
      <c r="AQ55" s="46">
        <v>-4754.9761799999997</v>
      </c>
      <c r="AR55" s="46">
        <v>905.9</v>
      </c>
      <c r="AS55" s="46">
        <f t="shared" si="0"/>
        <v>34.280078280308707</v>
      </c>
      <c r="AT55" s="46">
        <f t="shared" si="1"/>
        <v>98.435292839291535</v>
      </c>
      <c r="AU55" s="3"/>
    </row>
    <row r="56" spans="1:47">
      <c r="A56" s="43"/>
      <c r="B56" s="48" t="s">
        <v>104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0"/>
      <c r="O56" s="41">
        <f>O12+O20+O21+O25+O28+O31+O35+O42+O43+O50+O51+O52+O53+O54</f>
        <v>1096715.42704</v>
      </c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>
        <f t="shared" ref="AG56:AR56" si="2">AG12+AG20+AG21+AG25+AG28+AG31+AG35+AG42+AG43+AG50+AG51+AG52+AG53+AG54</f>
        <v>417933.4</v>
      </c>
      <c r="AH56" s="41">
        <f t="shared" si="2"/>
        <v>815390.30062000023</v>
      </c>
      <c r="AI56" s="41">
        <f t="shared" si="2"/>
        <v>0</v>
      </c>
      <c r="AJ56" s="41">
        <f t="shared" si="2"/>
        <v>0</v>
      </c>
      <c r="AK56" s="41">
        <f t="shared" si="2"/>
        <v>815390.30062000023</v>
      </c>
      <c r="AL56" s="41">
        <f t="shared" si="2"/>
        <v>5239.2876399999986</v>
      </c>
      <c r="AM56" s="41">
        <f t="shared" si="2"/>
        <v>276085.83877999999</v>
      </c>
      <c r="AN56" s="41">
        <f t="shared" si="2"/>
        <v>8.3845828182057893</v>
      </c>
      <c r="AO56" s="41">
        <f t="shared" si="2"/>
        <v>281325.12641999999</v>
      </c>
      <c r="AP56" s="41">
        <f t="shared" si="2"/>
        <v>7.370042127102753</v>
      </c>
      <c r="AQ56" s="41">
        <f t="shared" si="2"/>
        <v>-820629.58826000011</v>
      </c>
      <c r="AR56" s="41">
        <f t="shared" si="2"/>
        <v>318943.40000000002</v>
      </c>
      <c r="AS56" s="41">
        <f t="shared" ref="AS56" si="3">AH56/O56*100</f>
        <v>74.348393440649659</v>
      </c>
      <c r="AT56" s="41">
        <f t="shared" ref="AT56" si="4">AR56/AG56*100</f>
        <v>76.314407989406931</v>
      </c>
      <c r="AU56" s="3"/>
    </row>
    <row r="57" spans="1:47">
      <c r="A57" s="43" t="s">
        <v>155</v>
      </c>
      <c r="B57" s="48" t="s">
        <v>107</v>
      </c>
      <c r="C57" s="39" t="s">
        <v>9</v>
      </c>
      <c r="D57" s="39" t="s">
        <v>10</v>
      </c>
      <c r="E57" s="39" t="s">
        <v>96</v>
      </c>
      <c r="F57" s="39" t="s">
        <v>9</v>
      </c>
      <c r="G57" s="39" t="s">
        <v>9</v>
      </c>
      <c r="H57" s="39"/>
      <c r="I57" s="39"/>
      <c r="J57" s="39"/>
      <c r="K57" s="39"/>
      <c r="L57" s="39"/>
      <c r="M57" s="39"/>
      <c r="N57" s="40">
        <v>7455.1936999999998</v>
      </c>
      <c r="O57" s="41">
        <v>87593.900020000001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7455.1936999999998</v>
      </c>
      <c r="X57" s="41">
        <v>87593.900020000001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40617.573279999997</v>
      </c>
      <c r="AF57" s="41">
        <v>40617.573279999997</v>
      </c>
      <c r="AG57" s="41">
        <v>59570.9</v>
      </c>
      <c r="AH57" s="41">
        <v>29779.436129999998</v>
      </c>
      <c r="AI57" s="41">
        <v>0</v>
      </c>
      <c r="AJ57" s="41">
        <v>0</v>
      </c>
      <c r="AK57" s="41">
        <v>29779.436129999998</v>
      </c>
      <c r="AL57" s="41">
        <v>10838.13715</v>
      </c>
      <c r="AM57" s="41">
        <v>46976.326739999997</v>
      </c>
      <c r="AN57" s="42">
        <v>0.46370321758394062</v>
      </c>
      <c r="AO57" s="41">
        <v>57814.463889999999</v>
      </c>
      <c r="AP57" s="42">
        <v>0.33997157476948242</v>
      </c>
      <c r="AQ57" s="41">
        <v>-40617.573279999997</v>
      </c>
      <c r="AR57" s="41">
        <v>10507.9</v>
      </c>
      <c r="AS57" s="41">
        <f t="shared" si="0"/>
        <v>33.997157476948239</v>
      </c>
      <c r="AT57" s="41">
        <f t="shared" si="1"/>
        <v>17.639317183389874</v>
      </c>
      <c r="AU57" s="3"/>
    </row>
    <row r="58" spans="1:47">
      <c r="A58" s="51"/>
      <c r="B58" s="52" t="s">
        <v>97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>
        <v>877248.56610000005</v>
      </c>
      <c r="O58" s="55">
        <v>1184309.32706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877348.56610000005</v>
      </c>
      <c r="X58" s="55">
        <v>1184309.32706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861247.16154</v>
      </c>
      <c r="AF58" s="55">
        <v>861247.16154</v>
      </c>
      <c r="AG58" s="55">
        <v>477504.3</v>
      </c>
      <c r="AH58" s="55">
        <v>845169.73675000004</v>
      </c>
      <c r="AI58" s="55">
        <v>0</v>
      </c>
      <c r="AJ58" s="55">
        <v>0</v>
      </c>
      <c r="AK58" s="55">
        <v>845169.73675000004</v>
      </c>
      <c r="AL58" s="55">
        <v>16077.424789999999</v>
      </c>
      <c r="AM58" s="55">
        <v>323062.16551999998</v>
      </c>
      <c r="AN58" s="56">
        <v>0.72721470806787547</v>
      </c>
      <c r="AO58" s="55">
        <v>339139.59031</v>
      </c>
      <c r="AP58" s="56">
        <v>0.71363934863883893</v>
      </c>
      <c r="AQ58" s="55">
        <v>-861247.16154</v>
      </c>
      <c r="AR58" s="55">
        <v>329451.40000000002</v>
      </c>
      <c r="AS58" s="41">
        <f t="shared" si="0"/>
        <v>71.363934863883898</v>
      </c>
      <c r="AT58" s="41">
        <f t="shared" si="1"/>
        <v>68.994436280469102</v>
      </c>
      <c r="AU58" s="3"/>
    </row>
    <row r="59" spans="1:47" ht="26.25">
      <c r="A59" s="57"/>
      <c r="B59" s="58" t="s">
        <v>108</v>
      </c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54"/>
      <c r="O59" s="55">
        <f>O56/O58*100</f>
        <v>92.603798854016588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>
        <f t="shared" ref="AG59:AR59" si="5">AG56/AG58*100</f>
        <v>87.524531192703407</v>
      </c>
      <c r="AH59" s="55">
        <f t="shared" si="5"/>
        <v>96.476514144423447</v>
      </c>
      <c r="AI59" s="55" t="e">
        <f t="shared" si="5"/>
        <v>#DIV/0!</v>
      </c>
      <c r="AJ59" s="55" t="e">
        <f t="shared" si="5"/>
        <v>#DIV/0!</v>
      </c>
      <c r="AK59" s="55">
        <f t="shared" si="5"/>
        <v>96.476514144423447</v>
      </c>
      <c r="AL59" s="55">
        <f t="shared" si="5"/>
        <v>32.587853517802081</v>
      </c>
      <c r="AM59" s="55">
        <f t="shared" si="5"/>
        <v>85.459044186004562</v>
      </c>
      <c r="AN59" s="55">
        <f t="shared" si="5"/>
        <v>1152.9721174758204</v>
      </c>
      <c r="AO59" s="55">
        <f t="shared" si="5"/>
        <v>82.952605492872976</v>
      </c>
      <c r="AP59" s="55">
        <f t="shared" si="5"/>
        <v>1032.7404369111673</v>
      </c>
      <c r="AQ59" s="55">
        <f t="shared" si="5"/>
        <v>95.283865643473192</v>
      </c>
      <c r="AR59" s="55">
        <f t="shared" si="5"/>
        <v>96.810455199158369</v>
      </c>
      <c r="AS59" s="41"/>
      <c r="AT59" s="41"/>
      <c r="AU59" s="3"/>
    </row>
    <row r="60" spans="1:47">
      <c r="A60" s="7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 t="s">
        <v>6</v>
      </c>
      <c r="AA60" s="61"/>
      <c r="AB60" s="61"/>
      <c r="AC60" s="61"/>
      <c r="AD60" s="61"/>
      <c r="AE60" s="61"/>
      <c r="AF60" s="61" t="s">
        <v>6</v>
      </c>
      <c r="AG60" s="61"/>
      <c r="AH60" s="61"/>
      <c r="AI60" s="61"/>
      <c r="AJ60" s="61"/>
      <c r="AK60" s="61" t="s">
        <v>6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3"/>
    </row>
    <row r="61" spans="1:47" ht="30">
      <c r="A61" s="7"/>
      <c r="B61" s="8" t="s">
        <v>109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0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 t="s">
        <v>110</v>
      </c>
      <c r="AS61" s="62"/>
      <c r="AT61" s="62"/>
      <c r="AU61" s="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7">
      <c r="A64" s="7"/>
      <c r="B64" s="7" t="s">
        <v>111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</sheetData>
  <mergeCells count="25">
    <mergeCell ref="B58:M58"/>
    <mergeCell ref="L9:L10"/>
    <mergeCell ref="M9:M10"/>
    <mergeCell ref="N9:N10"/>
    <mergeCell ref="G9:G10"/>
    <mergeCell ref="H9:H10"/>
    <mergeCell ref="I9:I10"/>
    <mergeCell ref="J9:J10"/>
    <mergeCell ref="K9:K10"/>
    <mergeCell ref="C9:C10"/>
    <mergeCell ref="D9:D10"/>
    <mergeCell ref="E9:E10"/>
    <mergeCell ref="F9:F10"/>
    <mergeCell ref="B1:O1"/>
    <mergeCell ref="B2:O2"/>
    <mergeCell ref="B3:AO3"/>
    <mergeCell ref="B9:B11"/>
    <mergeCell ref="A9:A11"/>
    <mergeCell ref="B8:AT8"/>
    <mergeCell ref="B4:AT4"/>
    <mergeCell ref="B5:AS5"/>
    <mergeCell ref="B6:AS6"/>
    <mergeCell ref="O9:AG10"/>
    <mergeCell ref="AH9:AR10"/>
    <mergeCell ref="AS9:AT10"/>
  </mergeCells>
  <pageMargins left="0.39370078740157483" right="0.59055118110236227" top="0.19685039370078741" bottom="0.19685039370078741" header="0.39370078740157483" footer="0.39370078740157483"/>
  <pageSetup paperSize="9" scale="58" fitToHeight="200" orientation="portrait" r:id="rId1"/>
  <headerFooter>
    <oddHeader>&amp;RРаспечатано: &amp;D</oddHead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9.2023&lt;/string&gt;&#10;  &lt;/DateInfo&gt;&#10;  &lt;Code&gt;SQUERY_ANAL_ISP_BUDG&lt;/Code&gt;&#10;  &lt;ObjectCode&gt;SQUERY_ANAL_ISP_BUDG&lt;/ObjectCode&gt;&#10;  &lt;DocName&gt;казенные конс 2023 (МП первонач 877248,6т.р.) (Аналитический отчет по исполнению бюджета с произвольной группировкой)&lt;/DocName&gt;&#10;  &lt;VariantName&gt;казенные конс 2023 (МП первонач 877248,6т.р.) &lt;/VariantName&gt;&#10;  &lt;VariantLink&gt;284493917&lt;/VariantLink&gt;&#10;  &lt;ReportCode&gt;6F475F2C8AF3436EA9EF41D9F90EF1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1BF1F7-9148-4EF0-B2C2-D51E4BCC16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Шеф</cp:lastModifiedBy>
  <cp:lastPrinted>2023-10-11T11:03:33Z</cp:lastPrinted>
  <dcterms:created xsi:type="dcterms:W3CDTF">2023-10-11T09:24:50Z</dcterms:created>
  <dcterms:modified xsi:type="dcterms:W3CDTF">2023-10-11T12:13:42Z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казенные конс 2023 (МП первонач 877248,6т.р.)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казенные конс 2023 (МП первонач 8772486т.р.) (6).xlsx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23.1.1401.1134277969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васильева_01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