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Бюджетный отдел\БЮДЖЕТ 2024-2026\ПОПРАВКИ\май\"/>
    </mc:Choice>
  </mc:AlternateContent>
  <xr:revisionPtr revIDLastSave="0" documentId="13_ncr:1_{1836674F-D9C3-4B5C-A044-C67DA54A31A1}" xr6:coauthVersionLast="47" xr6:coauthVersionMax="47" xr10:uidLastSave="{00000000-0000-0000-0000-000000000000}"/>
  <bookViews>
    <workbookView xWindow="-120" yWindow="-120" windowWidth="29040" windowHeight="15840" xr2:uid="{260C221A-5E1D-45AF-A835-CEE8E7EF2E53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1" l="1"/>
  <c r="C29" i="1" s="1"/>
  <c r="C28" i="1" s="1"/>
  <c r="C27" i="1" s="1"/>
  <c r="C26" i="1"/>
  <c r="C25" i="1" s="1"/>
  <c r="C24" i="1" s="1"/>
  <c r="C23" i="1" s="1"/>
  <c r="C21" i="1"/>
  <c r="C20" i="1" s="1"/>
  <c r="C19" i="1"/>
  <c r="E14" i="1"/>
  <c r="E13" i="1" s="1"/>
  <c r="D14" i="1"/>
  <c r="D13" i="1" s="1"/>
  <c r="C14" i="1"/>
  <c r="C13" i="1" s="1"/>
  <c r="D20" i="1"/>
  <c r="D18" i="1"/>
  <c r="D16" i="1"/>
  <c r="D15" i="1" s="1"/>
  <c r="E20" i="1"/>
  <c r="E18" i="1"/>
  <c r="C18" i="1"/>
  <c r="C15" i="1"/>
  <c r="E16" i="1"/>
  <c r="E15" i="1" s="1"/>
  <c r="E17" i="1" l="1"/>
  <c r="D17" i="1"/>
  <c r="D12" i="1"/>
  <c r="D31" i="1" s="1"/>
  <c r="C22" i="1"/>
  <c r="C12" i="1"/>
  <c r="E12" i="1"/>
  <c r="E31" i="1" s="1"/>
  <c r="C17" i="1"/>
  <c r="C31" i="1" l="1"/>
</calcChain>
</file>

<file path=xl/sharedStrings.xml><?xml version="1.0" encoding="utf-8"?>
<sst xmlns="http://schemas.openxmlformats.org/spreadsheetml/2006/main" count="50" uniqueCount="50">
  <si>
    <t xml:space="preserve"> Источники внутреннего финансирования дефицита </t>
  </si>
  <si>
    <t>бюджета муниципального образования «Муниципальный округ Алнашский район Удмуртской Республики» на 2024 год и на плановый период 2025 и 2026 годов</t>
  </si>
  <si>
    <t xml:space="preserve">Код </t>
  </si>
  <si>
    <t>Наименование источников</t>
  </si>
  <si>
    <t>2024 год</t>
  </si>
  <si>
    <t>2025 год</t>
  </si>
  <si>
    <t>2026 год</t>
  </si>
  <si>
    <t>014 01 02 00 00 00 0000 000</t>
  </si>
  <si>
    <t>Кредиты кредитных организаций в валюте Российской Федерации</t>
  </si>
  <si>
    <t>014 01 02 00 00 00 0000 700</t>
  </si>
  <si>
    <t>Получение кредитов от кредитных организаций в валюте Российской Федерации</t>
  </si>
  <si>
    <t>014 01 02 00 00 14 0000 710</t>
  </si>
  <si>
    <t>Получение кредитов от кредитных организаций бюджетами муниципальных районов в валюте Российской Федерации</t>
  </si>
  <si>
    <t>014 01 02 00 00 00 0000 800</t>
  </si>
  <si>
    <t>Погашение  кредитов от кредитных организаций в валюте Российской Федерации</t>
  </si>
  <si>
    <t>014 01 02 00 00 14 0000 810</t>
  </si>
  <si>
    <t>Погашение кредитов от кредитных организаций бюджетами муниципальных районов в валюте Российской Федерации</t>
  </si>
  <si>
    <t>014 01 03 00 00 00 0000 000</t>
  </si>
  <si>
    <t>Бюджетные кредиты от других бюджетов бюджетной системы Российской Федерации</t>
  </si>
  <si>
    <t>014 01 03 01 00 00 0000 700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</si>
  <si>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</si>
  <si>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014 01 03 01 00 14 0000 710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</si>
  <si>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</si>
  <si>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014 01 03 01 00 00 0000 800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</si>
  <si>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</si>
  <si>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014 01 03 01 00 14 0000 810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</si>
  <si>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</si>
  <si>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014 01 05 00 00 00 0000 000</t>
  </si>
  <si>
    <t>Изменение остатков средств на счетах по учету  средств бюджетов</t>
  </si>
  <si>
    <t>014 01 05 00 00 00 0000 500</t>
  </si>
  <si>
    <t>Увеличение остатков  средств  бюджетов</t>
  </si>
  <si>
    <t>014 01 05 02 00 00 0000 500</t>
  </si>
  <si>
    <t>Увеличение прочих остатков средств бюджетов</t>
  </si>
  <si>
    <t>014 01 05 02 01 00 0000 510</t>
  </si>
  <si>
    <t>Увеличение прочих остатков денежных средств  бюджетов</t>
  </si>
  <si>
    <t>014 01 05 02 01 14 0000 510</t>
  </si>
  <si>
    <t>Увеличение прочих остатков денежных средств бюджетов муниципальных округов</t>
  </si>
  <si>
    <t>014 01 05 00 00 00 0000 600</t>
  </si>
  <si>
    <t>Уменьшение остатков  средств бюджетов</t>
  </si>
  <si>
    <t>014 01 05 02 00 00 0000 600</t>
  </si>
  <si>
    <t>Уменьшение прочих остатков средств бюджетов</t>
  </si>
  <si>
    <t>014 01 05 02 01 00 0000 610</t>
  </si>
  <si>
    <t>Уменьшение прочих остатков денежных  средств бюджетов</t>
  </si>
  <si>
    <t>014 01 05 02 01 14 0000 610</t>
  </si>
  <si>
    <t>Уменьшение прочих остатков денежных средств бюджетов муниципальных округов</t>
  </si>
  <si>
    <t>ИТОГО</t>
  </si>
  <si>
    <t xml:space="preserve">  тыс.руб.</t>
  </si>
  <si>
    <t>"Приложение №2 
к  решению Алнашского районного Совета депутатов "О бюджете муниципального 
образования  «Муниципальный округ Алнашский район Удмуртской Республики» 
на 2024 год и на плановый период 2025 и 2026 годов» 
 от  20.12. 2023 года № 19/346</t>
  </si>
  <si>
    <t>."</t>
  </si>
  <si>
    <t>Приложение №2
к  решению Алнашского районного Совета депутатов  "О внесении изменений в решение "О бюджете 
 муниципального образования  «Муниципальный округ Алнашский район Удмуртской Республики» 
на 2024 год и на плановый период 2025 и 2026 годов» 
 от  _____________ 2024 года № 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</si>
</sst>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2D0D8-0CC7-4CDD-952B-016F5504C60F}">
  <sheetPr>
    <pageSetUpPr fitToPage="1"/>
  </sheetPr>
  <dimension ref="A1:E32"/>
  <sheetViews>
    <sheetView tabSelected="1" workbookViewId="0">
      <selection activeCell="A4" sqref="A4"/>
    </sheetView>
  </sheetViews>
  <sheetFormatPr defaultRowHeight="39" customHeight="1" x14ac:dyDescent="0.25"/>
  <cols>
    <col min="1" max="1" width="24.5703125" customWidth="1"/>
    <col min="2" max="2" width="61.85546875" customWidth="1"/>
    <col min="3" max="3" width="14.28515625" customWidth="1"/>
    <col min="4" max="4" width="15.5703125" customWidth="1"/>
    <col min="5" max="5" width="14" customWidth="1"/>
  </cols>
  <sheetData>
    <row r="1" spans="1:5" ht="39" customHeight="1" x14ac:dyDescent="0.25">
      <c r="A1" s="12" t="s">
        <v>49</v>
      </c>
      <c r="B1" s="12"/>
      <c r="C1" s="12"/>
      <c r="D1" s="12"/>
      <c r="E1" s="12"/>
    </row>
    <row r="2" spans="1:5" ht="39" customHeight="1" x14ac:dyDescent="0.25">
      <c r="A2" s="12"/>
      <c r="B2" s="12"/>
      <c r="C2" s="12"/>
      <c r="D2" s="12"/>
      <c r="E2" s="12"/>
    </row>
    <row r="3" spans="1:5" ht="6.75" customHeight="1" x14ac:dyDescent="0.25">
      <c r="A3" s="12"/>
      <c r="B3" s="12"/>
      <c r="C3" s="12"/>
      <c r="D3" s="12"/>
      <c r="E3" s="12"/>
    </row>
    <row r="4" spans="1:5" ht="15.75" customHeight="1" x14ac:dyDescent="0.25">
      <c r="A4" s="10"/>
      <c r="B4" s="10"/>
      <c r="C4" s="10"/>
      <c r="D4" s="10"/>
      <c r="E4" s="10"/>
    </row>
    <row r="5" spans="1:5" ht="26.25" customHeight="1" x14ac:dyDescent="0.25">
      <c r="A5" s="12" t="s">
        <v>47</v>
      </c>
      <c r="B5" s="12"/>
      <c r="C5" s="12"/>
      <c r="D5" s="12"/>
      <c r="E5" s="12"/>
    </row>
    <row r="6" spans="1:5" ht="18.75" customHeight="1" x14ac:dyDescent="0.25">
      <c r="A6" s="12"/>
      <c r="B6" s="12"/>
      <c r="C6" s="12"/>
      <c r="D6" s="12"/>
      <c r="E6" s="12"/>
    </row>
    <row r="7" spans="1:5" ht="33.75" customHeight="1" x14ac:dyDescent="0.25">
      <c r="A7" s="12"/>
      <c r="B7" s="12"/>
      <c r="C7" s="12"/>
      <c r="D7" s="12"/>
      <c r="E7" s="12"/>
    </row>
    <row r="8" spans="1:5" ht="22.5" customHeight="1" x14ac:dyDescent="0.25">
      <c r="A8" s="13" t="s">
        <v>0</v>
      </c>
      <c r="B8" s="14"/>
      <c r="C8" s="14"/>
      <c r="D8" s="14"/>
      <c r="E8" s="14"/>
    </row>
    <row r="9" spans="1:5" ht="29.25" customHeight="1" x14ac:dyDescent="0.25">
      <c r="A9" s="13" t="s">
        <v>1</v>
      </c>
      <c r="B9" s="14"/>
      <c r="C9" s="14"/>
      <c r="D9" s="14"/>
      <c r="E9" s="14"/>
    </row>
    <row r="10" spans="1:5" ht="15.75" customHeight="1" x14ac:dyDescent="0.25">
      <c r="A10" s="1"/>
      <c r="E10" t="s">
        <v>46</v>
      </c>
    </row>
    <row r="11" spans="1:5" ht="39" customHeight="1" x14ac:dyDescent="0.25">
      <c r="A11" s="6" t="s">
        <v>2</v>
      </c>
      <c r="B11" s="3" t="s">
        <v>3</v>
      </c>
      <c r="C11" s="3" t="s">
        <v>4</v>
      </c>
      <c r="D11" s="3" t="s">
        <v>5</v>
      </c>
      <c r="E11" s="3" t="s">
        <v>6</v>
      </c>
    </row>
    <row r="12" spans="1:5" ht="39" customHeight="1" x14ac:dyDescent="0.25">
      <c r="A12" s="7" t="s">
        <v>7</v>
      </c>
      <c r="B12" s="4" t="s">
        <v>8</v>
      </c>
      <c r="C12" s="8">
        <f>C13+C15</f>
        <v>56759.3</v>
      </c>
      <c r="D12" s="8">
        <f>D13+D15</f>
        <v>20273.599999999991</v>
      </c>
      <c r="E12" s="8">
        <f>E13+E15</f>
        <v>19394.600000000006</v>
      </c>
    </row>
    <row r="13" spans="1:5" ht="39" customHeight="1" x14ac:dyDescent="0.25">
      <c r="A13" s="6" t="s">
        <v>9</v>
      </c>
      <c r="B13" s="5" t="s">
        <v>10</v>
      </c>
      <c r="C13" s="9">
        <f>C14</f>
        <v>69123.3</v>
      </c>
      <c r="D13" s="9">
        <f>D14</f>
        <v>89396.9</v>
      </c>
      <c r="E13" s="9">
        <f>E14</f>
        <v>108791.5</v>
      </c>
    </row>
    <row r="14" spans="1:5" ht="39" customHeight="1" x14ac:dyDescent="0.25">
      <c r="A14" s="6" t="s">
        <v>11</v>
      </c>
      <c r="B14" s="5" t="s">
        <v>12</v>
      </c>
      <c r="C14" s="9">
        <f>12364+15000+16600+25000+159.3</f>
        <v>69123.3</v>
      </c>
      <c r="D14" s="9">
        <f>69123.3+20273.6</f>
        <v>89396.9</v>
      </c>
      <c r="E14" s="9">
        <f>89396.9+19394.6</f>
        <v>108791.5</v>
      </c>
    </row>
    <row r="15" spans="1:5" ht="39" customHeight="1" x14ac:dyDescent="0.25">
      <c r="A15" s="6" t="s">
        <v>13</v>
      </c>
      <c r="B15" s="5" t="s">
        <v>14</v>
      </c>
      <c r="C15" s="9">
        <f>C16</f>
        <v>-12364</v>
      </c>
      <c r="D15" s="9">
        <f>D16</f>
        <v>-69123.3</v>
      </c>
      <c r="E15" s="9">
        <f>E16</f>
        <v>-89396.9</v>
      </c>
    </row>
    <row r="16" spans="1:5" ht="39" customHeight="1" x14ac:dyDescent="0.25">
      <c r="A16" s="6" t="s">
        <v>15</v>
      </c>
      <c r="B16" s="5" t="s">
        <v>16</v>
      </c>
      <c r="C16" s="9">
        <v>-12364</v>
      </c>
      <c r="D16" s="9">
        <f>-44123.3-25000</f>
        <v>-69123.3</v>
      </c>
      <c r="E16" s="9">
        <f>-64396.9-25000</f>
        <v>-89396.9</v>
      </c>
    </row>
    <row r="17" spans="1:5" ht="39" customHeight="1" x14ac:dyDescent="0.25">
      <c r="A17" s="7" t="s">
        <v>17</v>
      </c>
      <c r="B17" s="4" t="s">
        <v>18</v>
      </c>
      <c r="C17" s="8">
        <f>C18+C20</f>
        <v>-31759.300000000003</v>
      </c>
      <c r="D17" s="8">
        <f>D18+D20</f>
        <v>-20273.599999999999</v>
      </c>
      <c r="E17" s="8">
        <f t="shared" ref="E17" si="0">E18+E20</f>
        <v>-19394.599999999999</v>
      </c>
    </row>
    <row r="18" spans="1:5" ht="45.75" customHeight="1" x14ac:dyDescent="0.25">
      <c r="A18" s="6" t="s">
        <v>19</v>
      </c>
      <c r="B18" s="5" t="s">
        <v>20</v>
      </c>
      <c r="C18" s="9">
        <f>C19</f>
        <v>12364</v>
      </c>
      <c r="D18" s="9">
        <f>D19</f>
        <v>0</v>
      </c>
      <c r="E18" s="9">
        <f>E19</f>
        <v>0</v>
      </c>
    </row>
    <row r="19" spans="1:5" ht="49.5" customHeight="1" x14ac:dyDescent="0.25">
      <c r="A19" s="6" t="s">
        <v>21</v>
      </c>
      <c r="B19" s="5" t="s">
        <v>22</v>
      </c>
      <c r="C19" s="9">
        <f>12364</f>
        <v>12364</v>
      </c>
      <c r="D19" s="9">
        <v>0</v>
      </c>
      <c r="E19" s="9">
        <v>0</v>
      </c>
    </row>
    <row r="20" spans="1:5" ht="48" customHeight="1" x14ac:dyDescent="0.25">
      <c r="A20" s="6" t="s">
        <v>23</v>
      </c>
      <c r="B20" s="5" t="s">
        <v>24</v>
      </c>
      <c r="C20" s="9">
        <f>C21</f>
        <v>-44123.3</v>
      </c>
      <c r="D20" s="9">
        <f>D21</f>
        <v>-20273.599999999999</v>
      </c>
      <c r="E20" s="9">
        <f>E21</f>
        <v>-19394.599999999999</v>
      </c>
    </row>
    <row r="21" spans="1:5" ht="48" customHeight="1" x14ac:dyDescent="0.25">
      <c r="A21" s="6" t="s">
        <v>25</v>
      </c>
      <c r="B21" s="5" t="s">
        <v>26</v>
      </c>
      <c r="C21" s="9">
        <f>-159.3-16600-15000-12364</f>
        <v>-44123.3</v>
      </c>
      <c r="D21" s="9">
        <v>-20273.599999999999</v>
      </c>
      <c r="E21" s="9">
        <v>-19394.599999999999</v>
      </c>
    </row>
    <row r="22" spans="1:5" ht="39" customHeight="1" x14ac:dyDescent="0.25">
      <c r="A22" s="7" t="s">
        <v>27</v>
      </c>
      <c r="B22" s="4" t="s">
        <v>28</v>
      </c>
      <c r="C22" s="8">
        <f>C23+C27</f>
        <v>20358.199999999953</v>
      </c>
      <c r="D22" s="8">
        <v>0</v>
      </c>
      <c r="E22" s="8">
        <v>0</v>
      </c>
    </row>
    <row r="23" spans="1:5" ht="29.25" customHeight="1" x14ac:dyDescent="0.25">
      <c r="A23" s="7" t="s">
        <v>29</v>
      </c>
      <c r="B23" s="4" t="s">
        <v>30</v>
      </c>
      <c r="C23" s="8">
        <f>C24</f>
        <v>-1282459.2</v>
      </c>
      <c r="D23" s="8">
        <v>0</v>
      </c>
      <c r="E23" s="8">
        <v>0</v>
      </c>
    </row>
    <row r="24" spans="1:5" ht="27" customHeight="1" x14ac:dyDescent="0.25">
      <c r="A24" s="6" t="s">
        <v>31</v>
      </c>
      <c r="B24" s="5" t="s">
        <v>32</v>
      </c>
      <c r="C24" s="9">
        <f>C25</f>
        <v>-1282459.2</v>
      </c>
      <c r="D24" s="9">
        <v>0</v>
      </c>
      <c r="E24" s="9">
        <v>0</v>
      </c>
    </row>
    <row r="25" spans="1:5" ht="27.75" customHeight="1" x14ac:dyDescent="0.25">
      <c r="A25" s="6" t="s">
        <v>33</v>
      </c>
      <c r="B25" s="5" t="s">
        <v>34</v>
      </c>
      <c r="C25" s="9">
        <f>C26</f>
        <v>-1282459.2</v>
      </c>
      <c r="D25" s="9">
        <v>0</v>
      </c>
      <c r="E25" s="9">
        <v>0</v>
      </c>
    </row>
    <row r="26" spans="1:5" ht="32.25" customHeight="1" x14ac:dyDescent="0.25">
      <c r="A26" s="6" t="s">
        <v>35</v>
      </c>
      <c r="B26" s="5" t="s">
        <v>36</v>
      </c>
      <c r="C26" s="9">
        <f>-1124503.4-157955.8</f>
        <v>-1282459.2</v>
      </c>
      <c r="D26" s="9">
        <v>0</v>
      </c>
      <c r="E26" s="9">
        <v>0</v>
      </c>
    </row>
    <row r="27" spans="1:5" ht="27" customHeight="1" x14ac:dyDescent="0.25">
      <c r="A27" s="7" t="s">
        <v>37</v>
      </c>
      <c r="B27" s="4" t="s">
        <v>38</v>
      </c>
      <c r="C27" s="8">
        <f>C28</f>
        <v>1302817.3999999999</v>
      </c>
      <c r="D27" s="8">
        <v>0</v>
      </c>
      <c r="E27" s="8">
        <v>0</v>
      </c>
    </row>
    <row r="28" spans="1:5" ht="27.75" customHeight="1" x14ac:dyDescent="0.25">
      <c r="A28" s="6" t="s">
        <v>39</v>
      </c>
      <c r="B28" s="5" t="s">
        <v>40</v>
      </c>
      <c r="C28" s="9">
        <f>C29</f>
        <v>1302817.3999999999</v>
      </c>
      <c r="D28" s="9">
        <v>0</v>
      </c>
      <c r="E28" s="9">
        <v>0</v>
      </c>
    </row>
    <row r="29" spans="1:5" ht="27.75" customHeight="1" x14ac:dyDescent="0.25">
      <c r="A29" s="6" t="s">
        <v>41</v>
      </c>
      <c r="B29" s="5" t="s">
        <v>42</v>
      </c>
      <c r="C29" s="9">
        <f>C30</f>
        <v>1302817.3999999999</v>
      </c>
      <c r="D29" s="9">
        <v>0</v>
      </c>
      <c r="E29" s="9">
        <v>0</v>
      </c>
    </row>
    <row r="30" spans="1:5" ht="39" customHeight="1" x14ac:dyDescent="0.25">
      <c r="A30" s="6" t="s">
        <v>43</v>
      </c>
      <c r="B30" s="5" t="s">
        <v>44</v>
      </c>
      <c r="C30" s="9">
        <f>1124503.4+20326.7+157987.3</f>
        <v>1302817.3999999999</v>
      </c>
      <c r="D30" s="9">
        <v>0</v>
      </c>
      <c r="E30" s="9">
        <v>0</v>
      </c>
    </row>
    <row r="31" spans="1:5" ht="28.5" customHeight="1" x14ac:dyDescent="0.25">
      <c r="A31" s="3"/>
      <c r="B31" s="4" t="s">
        <v>45</v>
      </c>
      <c r="C31" s="8">
        <f>C12+C17+C22</f>
        <v>45358.199999999953</v>
      </c>
      <c r="D31" s="8">
        <f>D12+D17+D22</f>
        <v>-7.2759576141834259E-12</v>
      </c>
      <c r="E31" s="8">
        <f t="shared" ref="E31" si="1">E12+E17+E22</f>
        <v>7.2759576141834259E-12</v>
      </c>
    </row>
    <row r="32" spans="1:5" ht="21" customHeight="1" x14ac:dyDescent="0.25">
      <c r="A32" s="2"/>
      <c r="E32" s="11" t="s">
        <v>48</v>
      </c>
    </row>
  </sheetData>
  <mergeCells count="4">
    <mergeCell ref="A5:E7"/>
    <mergeCell ref="A8:E8"/>
    <mergeCell ref="A9:E9"/>
    <mergeCell ref="A1:E3"/>
  </mergeCells>
  <pageMargins left="0.70866141732283472" right="0.31496062992125984" top="0.35433070866141736" bottom="0.35433070866141736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1 1</dc:creator>
  <cp:lastModifiedBy>1 1</cp:lastModifiedBy>
  <cp:lastPrinted>2024-01-18T11:06:21Z</cp:lastPrinted>
  <dcterms:created xsi:type="dcterms:W3CDTF">2023-10-31T13:43:43Z</dcterms:created>
  <dcterms:modified xsi:type="dcterms:W3CDTF">2024-05-28T11:15:30Z</dcterms:modified>
</cp:coreProperties>
</file>